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45" windowWidth="16320" windowHeight="6735"/>
  </bookViews>
  <sheets>
    <sheet name="Feuil1" sheetId="1" r:id="rId1"/>
    <sheet name="Feuil2" sheetId="2" state="hidden" r:id="rId2"/>
    <sheet name="Feuil3" sheetId="3" state="hidden" r:id="rId3"/>
    <sheet name="Feuil4" sheetId="4" state="hidden" r:id="rId4"/>
  </sheets>
  <definedNames>
    <definedName name="BRQ2015_" localSheetId="1" hidden="1">Feuil2!$A$1:$V$323</definedName>
    <definedName name="_xlnm.Print_Area" localSheetId="0">Feuil1!$A$160:$J$218</definedName>
  </definedNames>
  <calcPr calcId="144525"/>
</workbook>
</file>

<file path=xl/calcChain.xml><?xml version="1.0" encoding="utf-8"?>
<calcChain xmlns="http://schemas.openxmlformats.org/spreadsheetml/2006/main">
  <c r="F211" i="1" l="1"/>
  <c r="F212" i="1"/>
  <c r="F213" i="1"/>
  <c r="F214" i="1"/>
  <c r="F210" i="1"/>
  <c r="E211" i="1"/>
  <c r="E212" i="1"/>
  <c r="E213" i="1"/>
  <c r="E214" i="1"/>
  <c r="E210" i="1"/>
  <c r="D211" i="1"/>
  <c r="D212" i="1"/>
  <c r="D213" i="1"/>
  <c r="D214" i="1"/>
  <c r="D210" i="1"/>
  <c r="C211" i="1"/>
  <c r="C212" i="1"/>
  <c r="C213" i="1"/>
  <c r="C214" i="1"/>
  <c r="C210" i="1"/>
  <c r="G207" i="1"/>
  <c r="F197" i="1"/>
  <c r="F198" i="1"/>
  <c r="F199" i="1"/>
  <c r="F200" i="1"/>
  <c r="F201" i="1"/>
  <c r="F202" i="1"/>
  <c r="F203" i="1"/>
  <c r="F205" i="1"/>
  <c r="F206" i="1"/>
  <c r="F207" i="1"/>
  <c r="F208" i="1"/>
  <c r="F196" i="1"/>
  <c r="E197" i="1"/>
  <c r="E198" i="1"/>
  <c r="E199" i="1"/>
  <c r="E200" i="1"/>
  <c r="E201" i="1"/>
  <c r="E202" i="1"/>
  <c r="E203" i="1"/>
  <c r="E205" i="1"/>
  <c r="E206" i="1"/>
  <c r="E207" i="1"/>
  <c r="H207" i="1" s="1"/>
  <c r="E208" i="1"/>
  <c r="H208" i="1" s="1"/>
  <c r="E196" i="1"/>
  <c r="D197" i="1"/>
  <c r="D198" i="1"/>
  <c r="D199" i="1"/>
  <c r="D200" i="1"/>
  <c r="D201" i="1"/>
  <c r="D202" i="1"/>
  <c r="D203" i="1"/>
  <c r="D205" i="1"/>
  <c r="D206" i="1"/>
  <c r="D207" i="1"/>
  <c r="D208" i="1"/>
  <c r="D196" i="1"/>
  <c r="C197" i="1"/>
  <c r="C198" i="1"/>
  <c r="C199" i="1"/>
  <c r="C200" i="1"/>
  <c r="H200" i="1" s="1"/>
  <c r="C201" i="1"/>
  <c r="C202" i="1"/>
  <c r="H202" i="1" s="1"/>
  <c r="C203" i="1"/>
  <c r="C205" i="1"/>
  <c r="C206" i="1"/>
  <c r="H206" i="1" s="1"/>
  <c r="I206" i="1" s="1"/>
  <c r="J206" i="1" s="1"/>
  <c r="C207" i="1"/>
  <c r="C208" i="1"/>
  <c r="C196" i="1"/>
  <c r="F194" i="1"/>
  <c r="F185" i="1"/>
  <c r="F186" i="1"/>
  <c r="F187" i="1"/>
  <c r="F188" i="1"/>
  <c r="F189" i="1"/>
  <c r="F190" i="1"/>
  <c r="F191" i="1"/>
  <c r="F192" i="1"/>
  <c r="F193" i="1"/>
  <c r="F184" i="1"/>
  <c r="E185" i="1"/>
  <c r="E186" i="1"/>
  <c r="E187" i="1"/>
  <c r="E188" i="1"/>
  <c r="E189" i="1"/>
  <c r="E190" i="1"/>
  <c r="E191" i="1"/>
  <c r="E192" i="1"/>
  <c r="E193" i="1"/>
  <c r="E194" i="1"/>
  <c r="E184" i="1"/>
  <c r="D185" i="1"/>
  <c r="D186" i="1"/>
  <c r="D187" i="1"/>
  <c r="D188" i="1"/>
  <c r="D189" i="1"/>
  <c r="D190" i="1"/>
  <c r="D191" i="1"/>
  <c r="D192" i="1"/>
  <c r="D193" i="1"/>
  <c r="D194" i="1"/>
  <c r="D184" i="1"/>
  <c r="C185" i="1"/>
  <c r="C186" i="1"/>
  <c r="C187" i="1"/>
  <c r="C188" i="1"/>
  <c r="C189" i="1"/>
  <c r="C190" i="1"/>
  <c r="C191" i="1"/>
  <c r="C192" i="1"/>
  <c r="C193" i="1"/>
  <c r="C194" i="1"/>
  <c r="C184" i="1"/>
  <c r="A211" i="1"/>
  <c r="A212" i="1"/>
  <c r="A213" i="1"/>
  <c r="A214" i="1"/>
  <c r="A210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196" i="1"/>
  <c r="A185" i="1"/>
  <c r="A187" i="1"/>
  <c r="A188" i="1"/>
  <c r="A189" i="1"/>
  <c r="A190" i="1"/>
  <c r="A191" i="1"/>
  <c r="A192" i="1"/>
  <c r="A193" i="1"/>
  <c r="A194" i="1"/>
  <c r="A184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66" i="1"/>
  <c r="H218" i="1"/>
  <c r="H217" i="1"/>
  <c r="H216" i="1"/>
  <c r="H182" i="1"/>
  <c r="I182" i="1" s="1"/>
  <c r="J182" i="1" s="1"/>
  <c r="H181" i="1"/>
  <c r="I181" i="1" s="1"/>
  <c r="J181" i="1" s="1"/>
  <c r="H180" i="1"/>
  <c r="I180" i="1" s="1"/>
  <c r="J180" i="1" s="1"/>
  <c r="H179" i="1"/>
  <c r="I179" i="1" s="1"/>
  <c r="J179" i="1" s="1"/>
  <c r="H178" i="1"/>
  <c r="I178" i="1" s="1"/>
  <c r="J178" i="1" s="1"/>
  <c r="H177" i="1"/>
  <c r="I177" i="1" s="1"/>
  <c r="J177" i="1" s="1"/>
  <c r="H176" i="1"/>
  <c r="I176" i="1" s="1"/>
  <c r="J176" i="1" s="1"/>
  <c r="H175" i="1"/>
  <c r="I175" i="1" s="1"/>
  <c r="J175" i="1" s="1"/>
  <c r="H174" i="1"/>
  <c r="I174" i="1" s="1"/>
  <c r="J174" i="1" s="1"/>
  <c r="H173" i="1"/>
  <c r="I173" i="1" s="1"/>
  <c r="J173" i="1" s="1"/>
  <c r="H172" i="1"/>
  <c r="I172" i="1" s="1"/>
  <c r="J172" i="1" s="1"/>
  <c r="H171" i="1"/>
  <c r="I171" i="1" s="1"/>
  <c r="J171" i="1" s="1"/>
  <c r="H170" i="1"/>
  <c r="I170" i="1" s="1"/>
  <c r="J170" i="1" s="1"/>
  <c r="H169" i="1"/>
  <c r="I169" i="1" s="1"/>
  <c r="J169" i="1" s="1"/>
  <c r="H168" i="1"/>
  <c r="I168" i="1" s="1"/>
  <c r="J168" i="1" s="1"/>
  <c r="H167" i="1"/>
  <c r="I167" i="1" s="1"/>
  <c r="J167" i="1" s="1"/>
  <c r="H166" i="1"/>
  <c r="I166" i="1" s="1"/>
  <c r="J166" i="1" s="1"/>
  <c r="G129" i="1"/>
  <c r="G130" i="1"/>
  <c r="G128" i="1"/>
  <c r="I207" i="1" l="1"/>
  <c r="H211" i="1"/>
  <c r="H213" i="1"/>
  <c r="H196" i="1"/>
  <c r="H198" i="1"/>
  <c r="I198" i="1" s="1"/>
  <c r="J198" i="1" s="1"/>
  <c r="H184" i="1"/>
  <c r="H185" i="1"/>
  <c r="H186" i="1"/>
  <c r="H187" i="1"/>
  <c r="H188" i="1"/>
  <c r="H189" i="1"/>
  <c r="H190" i="1"/>
  <c r="H191" i="1"/>
  <c r="H192" i="1"/>
  <c r="H193" i="1"/>
  <c r="H194" i="1"/>
  <c r="H197" i="1"/>
  <c r="H199" i="1"/>
  <c r="H201" i="1"/>
  <c r="H203" i="1"/>
  <c r="H205" i="1"/>
  <c r="I205" i="1" s="1"/>
  <c r="J205" i="1" s="1"/>
  <c r="H210" i="1"/>
  <c r="H212" i="1"/>
  <c r="H214" i="1"/>
  <c r="F135" i="1"/>
  <c r="F136" i="1"/>
  <c r="F137" i="1"/>
  <c r="F138" i="1"/>
  <c r="F134" i="1"/>
  <c r="G208" i="1" s="1"/>
  <c r="I208" i="1" s="1"/>
  <c r="E135" i="1"/>
  <c r="E136" i="1"/>
  <c r="E137" i="1"/>
  <c r="E138" i="1"/>
  <c r="E134" i="1"/>
  <c r="D135" i="1"/>
  <c r="D136" i="1"/>
  <c r="D137" i="1"/>
  <c r="D138" i="1"/>
  <c r="D134" i="1"/>
  <c r="C135" i="1"/>
  <c r="C136" i="1"/>
  <c r="C137" i="1"/>
  <c r="C138" i="1"/>
  <c r="C134" i="1"/>
  <c r="F123" i="1"/>
  <c r="G197" i="1" s="1"/>
  <c r="F124" i="1"/>
  <c r="F125" i="1"/>
  <c r="F126" i="1"/>
  <c r="F127" i="1"/>
  <c r="F128" i="1"/>
  <c r="F129" i="1"/>
  <c r="F130" i="1"/>
  <c r="F131" i="1"/>
  <c r="F132" i="1"/>
  <c r="F122" i="1"/>
  <c r="G196" i="1" s="1"/>
  <c r="E123" i="1"/>
  <c r="E124" i="1"/>
  <c r="E125" i="1"/>
  <c r="E126" i="1"/>
  <c r="E127" i="1"/>
  <c r="E128" i="1"/>
  <c r="E129" i="1"/>
  <c r="E130" i="1"/>
  <c r="E131" i="1"/>
  <c r="E132" i="1"/>
  <c r="E122" i="1"/>
  <c r="D123" i="1"/>
  <c r="D124" i="1"/>
  <c r="D125" i="1"/>
  <c r="D126" i="1"/>
  <c r="D127" i="1"/>
  <c r="D128" i="1"/>
  <c r="D129" i="1"/>
  <c r="D130" i="1"/>
  <c r="D131" i="1"/>
  <c r="D132" i="1"/>
  <c r="D122" i="1"/>
  <c r="C123" i="1"/>
  <c r="C124" i="1"/>
  <c r="C125" i="1"/>
  <c r="C126" i="1"/>
  <c r="C127" i="1"/>
  <c r="C128" i="1"/>
  <c r="C129" i="1"/>
  <c r="C130" i="1"/>
  <c r="C131" i="1"/>
  <c r="C132" i="1"/>
  <c r="C122" i="1"/>
  <c r="F108" i="1"/>
  <c r="G185" i="1" s="1"/>
  <c r="F109" i="1"/>
  <c r="G186" i="1" s="1"/>
  <c r="F110" i="1"/>
  <c r="G187" i="1" s="1"/>
  <c r="F111" i="1"/>
  <c r="G188" i="1" s="1"/>
  <c r="F112" i="1"/>
  <c r="G189" i="1" s="1"/>
  <c r="F113" i="1"/>
  <c r="G190" i="1" s="1"/>
  <c r="F114" i="1"/>
  <c r="G191" i="1" s="1"/>
  <c r="F115" i="1"/>
  <c r="G192" i="1" s="1"/>
  <c r="F116" i="1"/>
  <c r="G193" i="1" s="1"/>
  <c r="F117" i="1"/>
  <c r="G194" i="1" s="1"/>
  <c r="F107" i="1"/>
  <c r="G184" i="1" s="1"/>
  <c r="E108" i="1"/>
  <c r="E109" i="1"/>
  <c r="E110" i="1"/>
  <c r="E111" i="1"/>
  <c r="E112" i="1"/>
  <c r="E113" i="1"/>
  <c r="E114" i="1"/>
  <c r="E115" i="1"/>
  <c r="E116" i="1"/>
  <c r="E117" i="1"/>
  <c r="E107" i="1"/>
  <c r="D108" i="1"/>
  <c r="D109" i="1"/>
  <c r="D110" i="1"/>
  <c r="D111" i="1"/>
  <c r="D112" i="1"/>
  <c r="D113" i="1"/>
  <c r="D114" i="1"/>
  <c r="D115" i="1"/>
  <c r="D116" i="1"/>
  <c r="D117" i="1"/>
  <c r="D107" i="1"/>
  <c r="C108" i="1"/>
  <c r="C109" i="1"/>
  <c r="C110" i="1"/>
  <c r="C111" i="1"/>
  <c r="C112" i="1"/>
  <c r="C113" i="1"/>
  <c r="C114" i="1"/>
  <c r="C115" i="1"/>
  <c r="C116" i="1"/>
  <c r="C117" i="1"/>
  <c r="C107" i="1"/>
  <c r="I197" i="1" l="1"/>
  <c r="H116" i="1"/>
  <c r="H114" i="1"/>
  <c r="H112" i="1"/>
  <c r="H110" i="1"/>
  <c r="H108" i="1"/>
  <c r="I188" i="1"/>
  <c r="J188" i="1" s="1"/>
  <c r="I196" i="1"/>
  <c r="J196" i="1" s="1"/>
  <c r="I194" i="1"/>
  <c r="J194" i="1" s="1"/>
  <c r="I192" i="1"/>
  <c r="J192" i="1" s="1"/>
  <c r="I190" i="1"/>
  <c r="J190" i="1" s="1"/>
  <c r="H117" i="1"/>
  <c r="H115" i="1"/>
  <c r="H113" i="1"/>
  <c r="H111" i="1"/>
  <c r="I193" i="1" s="1"/>
  <c r="J193" i="1" s="1"/>
  <c r="H109" i="1"/>
  <c r="I191" i="1" s="1"/>
  <c r="J191" i="1" s="1"/>
  <c r="H132" i="1"/>
  <c r="H130" i="1"/>
  <c r="H128" i="1"/>
  <c r="H126" i="1"/>
  <c r="H124" i="1"/>
  <c r="H122" i="1"/>
  <c r="H131" i="1"/>
  <c r="H129" i="1"/>
  <c r="I129" i="1" s="1"/>
  <c r="J129" i="1" s="1"/>
  <c r="H127" i="1"/>
  <c r="H125" i="1"/>
  <c r="H123" i="1"/>
  <c r="I123" i="1" s="1"/>
  <c r="J123" i="1" s="1"/>
  <c r="H107" i="1"/>
  <c r="I189" i="1" s="1"/>
  <c r="J189" i="1" s="1"/>
  <c r="A135" i="1"/>
  <c r="A136" i="1"/>
  <c r="A137" i="1"/>
  <c r="A138" i="1"/>
  <c r="A134" i="1"/>
  <c r="A123" i="1"/>
  <c r="A124" i="1"/>
  <c r="A125" i="1"/>
  <c r="A126" i="1"/>
  <c r="A127" i="1"/>
  <c r="A128" i="1"/>
  <c r="A129" i="1"/>
  <c r="A130" i="1"/>
  <c r="A131" i="1"/>
  <c r="A132" i="1"/>
  <c r="A122" i="1"/>
  <c r="A108" i="1"/>
  <c r="A110" i="1"/>
  <c r="A111" i="1"/>
  <c r="A112" i="1"/>
  <c r="A113" i="1"/>
  <c r="A114" i="1"/>
  <c r="A115" i="1"/>
  <c r="A116" i="1"/>
  <c r="A117" i="1"/>
  <c r="A107" i="1"/>
  <c r="H142" i="1"/>
  <c r="H141" i="1"/>
  <c r="H140" i="1"/>
  <c r="H138" i="1"/>
  <c r="H137" i="1"/>
  <c r="H136" i="1"/>
  <c r="H135" i="1"/>
  <c r="H134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89" i="1"/>
  <c r="H105" i="1"/>
  <c r="H104" i="1"/>
  <c r="H103" i="1"/>
  <c r="H102" i="1"/>
  <c r="H101" i="1"/>
  <c r="I101" i="1" s="1"/>
  <c r="J101" i="1" s="1"/>
  <c r="H100" i="1"/>
  <c r="I100" i="1" s="1"/>
  <c r="J100" i="1" s="1"/>
  <c r="H99" i="1"/>
  <c r="I99" i="1" s="1"/>
  <c r="J99" i="1" s="1"/>
  <c r="H98" i="1"/>
  <c r="I98" i="1" s="1"/>
  <c r="J98" i="1" s="1"/>
  <c r="H97" i="1"/>
  <c r="I97" i="1" s="1"/>
  <c r="J97" i="1" s="1"/>
  <c r="H96" i="1"/>
  <c r="I96" i="1" s="1"/>
  <c r="J96" i="1" s="1"/>
  <c r="H95" i="1"/>
  <c r="I95" i="1" s="1"/>
  <c r="J95" i="1" s="1"/>
  <c r="H94" i="1"/>
  <c r="I94" i="1" s="1"/>
  <c r="J94" i="1" s="1"/>
  <c r="H93" i="1"/>
  <c r="I93" i="1" s="1"/>
  <c r="J93" i="1" s="1"/>
  <c r="H92" i="1"/>
  <c r="I92" i="1" s="1"/>
  <c r="J92" i="1" s="1"/>
  <c r="H91" i="1"/>
  <c r="I91" i="1" s="1"/>
  <c r="J91" i="1" s="1"/>
  <c r="H90" i="1"/>
  <c r="I90" i="1" s="1"/>
  <c r="J90" i="1" s="1"/>
  <c r="H89" i="1"/>
  <c r="I89" i="1" s="1"/>
  <c r="J89" i="1" s="1"/>
  <c r="H34" i="1"/>
  <c r="G116" i="1" s="1"/>
  <c r="H38" i="1"/>
  <c r="I38" i="1" s="1"/>
  <c r="J38" i="1" s="1"/>
  <c r="H37" i="1"/>
  <c r="I37" i="1" s="1"/>
  <c r="J37" i="1" s="1"/>
  <c r="H44" i="1"/>
  <c r="H43" i="1"/>
  <c r="H49" i="1"/>
  <c r="H61" i="1"/>
  <c r="H62" i="1"/>
  <c r="H60" i="1"/>
  <c r="H55" i="1"/>
  <c r="H56" i="1"/>
  <c r="H57" i="1"/>
  <c r="H58" i="1"/>
  <c r="H54" i="1"/>
  <c r="H41" i="1"/>
  <c r="H42" i="1"/>
  <c r="I43" i="1"/>
  <c r="J43" i="1" s="1"/>
  <c r="H45" i="1"/>
  <c r="G131" i="1" s="1"/>
  <c r="H46" i="1"/>
  <c r="G132" i="1" s="1"/>
  <c r="H47" i="1"/>
  <c r="G126" i="1" s="1"/>
  <c r="H48" i="1"/>
  <c r="G127" i="1" s="1"/>
  <c r="I52" i="1"/>
  <c r="J52" i="1" s="1"/>
  <c r="H40" i="1"/>
  <c r="H26" i="1"/>
  <c r="H27" i="1"/>
  <c r="H28" i="1"/>
  <c r="H29" i="1"/>
  <c r="H30" i="1"/>
  <c r="H31" i="1"/>
  <c r="H32" i="1"/>
  <c r="H33" i="1"/>
  <c r="H35" i="1"/>
  <c r="H36" i="1"/>
  <c r="I36" i="1" s="1"/>
  <c r="H25" i="1"/>
  <c r="H8" i="1"/>
  <c r="I8" i="1" s="1"/>
  <c r="J8" i="1" s="1"/>
  <c r="H9" i="1"/>
  <c r="I9" i="1" s="1"/>
  <c r="J9" i="1" s="1"/>
  <c r="H10" i="1"/>
  <c r="I10" i="1" s="1"/>
  <c r="J10" i="1" s="1"/>
  <c r="H11" i="1"/>
  <c r="I11" i="1" s="1"/>
  <c r="J11" i="1" s="1"/>
  <c r="H12" i="1"/>
  <c r="I12" i="1" s="1"/>
  <c r="J12" i="1" s="1"/>
  <c r="H13" i="1"/>
  <c r="I13" i="1" s="1"/>
  <c r="J13" i="1" s="1"/>
  <c r="H14" i="1"/>
  <c r="I14" i="1" s="1"/>
  <c r="J14" i="1" s="1"/>
  <c r="H15" i="1"/>
  <c r="I15" i="1" s="1"/>
  <c r="J15" i="1" s="1"/>
  <c r="H16" i="1"/>
  <c r="I16" i="1" s="1"/>
  <c r="J16" i="1" s="1"/>
  <c r="H17" i="1"/>
  <c r="I17" i="1" s="1"/>
  <c r="J17" i="1" s="1"/>
  <c r="H18" i="1"/>
  <c r="I18" i="1" s="1"/>
  <c r="J18" i="1" s="1"/>
  <c r="H19" i="1"/>
  <c r="I19" i="1" s="1"/>
  <c r="J19" i="1" s="1"/>
  <c r="H20" i="1"/>
  <c r="I20" i="1" s="1"/>
  <c r="J20" i="1" s="1"/>
  <c r="H21" i="1"/>
  <c r="I21" i="1" s="1"/>
  <c r="J21" i="1" s="1"/>
  <c r="H22" i="1"/>
  <c r="I22" i="1" s="1"/>
  <c r="J22" i="1" s="1"/>
  <c r="H23" i="1"/>
  <c r="I23" i="1" s="1"/>
  <c r="J23" i="1" s="1"/>
  <c r="H7" i="1"/>
  <c r="I7" i="1" s="1"/>
  <c r="J7" i="1" s="1"/>
  <c r="I34" i="1" l="1"/>
  <c r="J34" i="1" s="1"/>
  <c r="I116" i="1"/>
  <c r="J116" i="1" s="1"/>
  <c r="I35" i="1"/>
  <c r="J35" i="1" s="1"/>
  <c r="G117" i="1"/>
  <c r="I117" i="1" s="1"/>
  <c r="J117" i="1" s="1"/>
  <c r="I31" i="1"/>
  <c r="J31" i="1" s="1"/>
  <c r="G113" i="1"/>
  <c r="I113" i="1" s="1"/>
  <c r="J113" i="1" s="1"/>
  <c r="I27" i="1"/>
  <c r="J27" i="1" s="1"/>
  <c r="G109" i="1"/>
  <c r="I109" i="1" s="1"/>
  <c r="J109" i="1" s="1"/>
  <c r="I42" i="1"/>
  <c r="J42" i="1" s="1"/>
  <c r="G125" i="1"/>
  <c r="I125" i="1" s="1"/>
  <c r="J125" i="1" s="1"/>
  <c r="I57" i="1"/>
  <c r="J57" i="1" s="1"/>
  <c r="G137" i="1"/>
  <c r="I137" i="1" s="1"/>
  <c r="J137" i="1" s="1"/>
  <c r="I62" i="1"/>
  <c r="J62" i="1" s="1"/>
  <c r="G142" i="1"/>
  <c r="I142" i="1" s="1"/>
  <c r="J142" i="1" s="1"/>
  <c r="I105" i="1"/>
  <c r="J105" i="1" s="1"/>
  <c r="I187" i="1"/>
  <c r="J187" i="1" s="1"/>
  <c r="I211" i="1"/>
  <c r="J211" i="1" s="1"/>
  <c r="I213" i="1"/>
  <c r="J213" i="1" s="1"/>
  <c r="G216" i="1"/>
  <c r="I216" i="1" s="1"/>
  <c r="J216" i="1" s="1"/>
  <c r="G218" i="1"/>
  <c r="I218" i="1" s="1"/>
  <c r="J218" i="1" s="1"/>
  <c r="I32" i="1"/>
  <c r="J32" i="1" s="1"/>
  <c r="G114" i="1"/>
  <c r="I114" i="1" s="1"/>
  <c r="J114" i="1" s="1"/>
  <c r="I30" i="1"/>
  <c r="J30" i="1" s="1"/>
  <c r="G112" i="1"/>
  <c r="I112" i="1" s="1"/>
  <c r="J112" i="1" s="1"/>
  <c r="I28" i="1"/>
  <c r="J28" i="1" s="1"/>
  <c r="G110" i="1"/>
  <c r="I110" i="1" s="1"/>
  <c r="J110" i="1" s="1"/>
  <c r="I26" i="1"/>
  <c r="J26" i="1" s="1"/>
  <c r="G108" i="1"/>
  <c r="I108" i="1" s="1"/>
  <c r="J108" i="1" s="1"/>
  <c r="I40" i="1"/>
  <c r="J40" i="1" s="1"/>
  <c r="G122" i="1"/>
  <c r="I122" i="1" s="1"/>
  <c r="J122" i="1" s="1"/>
  <c r="I41" i="1"/>
  <c r="J41" i="1" s="1"/>
  <c r="G124" i="1"/>
  <c r="I124" i="1" s="1"/>
  <c r="J124" i="1" s="1"/>
  <c r="I58" i="1"/>
  <c r="J58" i="1" s="1"/>
  <c r="G138" i="1"/>
  <c r="I138" i="1" s="1"/>
  <c r="J138" i="1" s="1"/>
  <c r="I56" i="1"/>
  <c r="J56" i="1" s="1"/>
  <c r="G136" i="1"/>
  <c r="I60" i="1"/>
  <c r="J60" i="1" s="1"/>
  <c r="G140" i="1"/>
  <c r="I140" i="1" s="1"/>
  <c r="J140" i="1" s="1"/>
  <c r="I61" i="1"/>
  <c r="J61" i="1" s="1"/>
  <c r="G141" i="1"/>
  <c r="I102" i="1"/>
  <c r="J102" i="1" s="1"/>
  <c r="I184" i="1"/>
  <c r="J184" i="1" s="1"/>
  <c r="I104" i="1"/>
  <c r="J104" i="1" s="1"/>
  <c r="I186" i="1"/>
  <c r="J186" i="1" s="1"/>
  <c r="I210" i="1"/>
  <c r="J210" i="1" s="1"/>
  <c r="I136" i="1"/>
  <c r="J136" i="1" s="1"/>
  <c r="I212" i="1"/>
  <c r="J212" i="1" s="1"/>
  <c r="I214" i="1"/>
  <c r="J214" i="1" s="1"/>
  <c r="I141" i="1"/>
  <c r="J141" i="1" s="1"/>
  <c r="G217" i="1"/>
  <c r="I217" i="1" s="1"/>
  <c r="J217" i="1" s="1"/>
  <c r="I127" i="1"/>
  <c r="J127" i="1" s="1"/>
  <c r="I200" i="1"/>
  <c r="J200" i="1" s="1"/>
  <c r="I131" i="1"/>
  <c r="J131" i="1" s="1"/>
  <c r="I203" i="1"/>
  <c r="J203" i="1" s="1"/>
  <c r="I128" i="1"/>
  <c r="J128" i="1" s="1"/>
  <c r="I201" i="1"/>
  <c r="J201" i="1" s="1"/>
  <c r="I132" i="1"/>
  <c r="J132" i="1" s="1"/>
  <c r="I25" i="1"/>
  <c r="J25" i="1" s="1"/>
  <c r="G107" i="1"/>
  <c r="I107" i="1" s="1"/>
  <c r="J107" i="1" s="1"/>
  <c r="I33" i="1"/>
  <c r="J33" i="1" s="1"/>
  <c r="G115" i="1"/>
  <c r="I115" i="1" s="1"/>
  <c r="J115" i="1" s="1"/>
  <c r="I29" i="1"/>
  <c r="J29" i="1" s="1"/>
  <c r="G111" i="1"/>
  <c r="I111" i="1" s="1"/>
  <c r="J111" i="1" s="1"/>
  <c r="I54" i="1"/>
  <c r="J54" i="1" s="1"/>
  <c r="G134" i="1"/>
  <c r="I134" i="1" s="1"/>
  <c r="J134" i="1" s="1"/>
  <c r="I55" i="1"/>
  <c r="J55" i="1" s="1"/>
  <c r="G135" i="1"/>
  <c r="I135" i="1" s="1"/>
  <c r="J135" i="1" s="1"/>
  <c r="I103" i="1"/>
  <c r="J103" i="1" s="1"/>
  <c r="I185" i="1"/>
  <c r="J185" i="1" s="1"/>
  <c r="I199" i="1"/>
  <c r="J199" i="1" s="1"/>
  <c r="I126" i="1"/>
  <c r="J126" i="1" s="1"/>
  <c r="I130" i="1"/>
  <c r="J130" i="1" s="1"/>
  <c r="I202" i="1"/>
  <c r="J202" i="1" s="1"/>
</calcChain>
</file>

<file path=xl/connections.xml><?xml version="1.0" encoding="utf-8"?>
<connections xmlns="http://schemas.openxmlformats.org/spreadsheetml/2006/main">
  <connection id="1" sourceFile="D:\Mes documents\BRQ\BRQ\BRQ2015.xlsx" keepAlive="1" name="BRQ2015" type="5" refreshedVersion="3" background="1" saveData="1">
    <dbPr connection="Provider=Microsoft.ACE.OLEDB.12.0;User ID=Admin;Data Source=D:\Mes documents\BRQ\BRQ\BRQ2015.xlsx;Mode=Share Deny Write;Extended Properties=&quot;HDR=YES;&quot;;Jet OLEDB:System database=&quot;&quot;;Jet OLEDB:Registry Path=&quot;&quot;;Jet OLEDB:Engine Type=3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" command="الشهري$" commandType="3"/>
  </connection>
</connections>
</file>

<file path=xl/sharedStrings.xml><?xml version="1.0" encoding="utf-8"?>
<sst xmlns="http://schemas.openxmlformats.org/spreadsheetml/2006/main" count="735" uniqueCount="241">
  <si>
    <t>المــــواد الغـذائيــــة</t>
  </si>
  <si>
    <t>المواد</t>
  </si>
  <si>
    <t>الأسبوع الأول</t>
  </si>
  <si>
    <t>الأسبوع الثاني</t>
  </si>
  <si>
    <t>الأسبوع الثالث</t>
  </si>
  <si>
    <t>الأسبوع الرابع</t>
  </si>
  <si>
    <t>الشهر السابق</t>
  </si>
  <si>
    <t>تجزئة</t>
  </si>
  <si>
    <t>سـميـــد عــادي</t>
  </si>
  <si>
    <t>سميد رفيـــع</t>
  </si>
  <si>
    <t>فــريــنــة</t>
  </si>
  <si>
    <t xml:space="preserve">سكر أبيض </t>
  </si>
  <si>
    <t>فرينة الأطفال
-بليدينا-</t>
  </si>
  <si>
    <t>مسحوق حليب الاطفال-الصحة-</t>
  </si>
  <si>
    <t>مسحـوق حليــب للكبـار(gloria)</t>
  </si>
  <si>
    <t>بـــــن</t>
  </si>
  <si>
    <t>شاي -الخيمة- علبة125غ</t>
  </si>
  <si>
    <t xml:space="preserve">خميرة جافة </t>
  </si>
  <si>
    <t>زيت غذائية</t>
  </si>
  <si>
    <t>فاصولياء جافـة</t>
  </si>
  <si>
    <t>عدس</t>
  </si>
  <si>
    <t xml:space="preserve">حمص </t>
  </si>
  <si>
    <t>أرز</t>
  </si>
  <si>
    <t>عجائن غذائية</t>
  </si>
  <si>
    <t xml:space="preserve">طماطم مصبـرة مستوردة </t>
  </si>
  <si>
    <t>بطاطا</t>
  </si>
  <si>
    <t>طماطم طازجــة</t>
  </si>
  <si>
    <t>بصل اخضر</t>
  </si>
  <si>
    <t>خس</t>
  </si>
  <si>
    <t xml:space="preserve">قرعة </t>
  </si>
  <si>
    <t>جزر</t>
  </si>
  <si>
    <t>فلفل حلو</t>
  </si>
  <si>
    <t>فلفل حار</t>
  </si>
  <si>
    <t>شمـنــدر</t>
  </si>
  <si>
    <t>ثوم مستورد</t>
  </si>
  <si>
    <t xml:space="preserve">ثــــوم محلي </t>
  </si>
  <si>
    <t>فاصوليا خضراء</t>
  </si>
  <si>
    <t>خيار</t>
  </si>
  <si>
    <t>ليمون</t>
  </si>
  <si>
    <t>تمــور</t>
  </si>
  <si>
    <t>تفاح مستورد</t>
  </si>
  <si>
    <t>مـــوز</t>
  </si>
  <si>
    <t>فراولة</t>
  </si>
  <si>
    <t>زعرور</t>
  </si>
  <si>
    <t xml:space="preserve">بطيخ أحمر </t>
  </si>
  <si>
    <t>بطيخ أصفر</t>
  </si>
  <si>
    <t>مشمش</t>
  </si>
  <si>
    <t>خوخ</t>
  </si>
  <si>
    <t>كرز</t>
  </si>
  <si>
    <t>برقوق</t>
  </si>
  <si>
    <t>إجاص</t>
  </si>
  <si>
    <t>برتقال</t>
  </si>
  <si>
    <t>لحم غنم محلي</t>
  </si>
  <si>
    <t>لحم بقر محلي</t>
  </si>
  <si>
    <t>لحم بقر مجمد مستورد</t>
  </si>
  <si>
    <t>لحم دجـاج (مفرغ)</t>
  </si>
  <si>
    <t>بيض</t>
  </si>
  <si>
    <t>الوحدة</t>
  </si>
  <si>
    <t>العدلات المسجلة خلا ل أسابيع الشهر</t>
  </si>
  <si>
    <t xml:space="preserve">متوسط الأسعار الشهرية </t>
  </si>
  <si>
    <t xml:space="preserve">تغيرات و تطورات الأسعار </t>
  </si>
  <si>
    <t>(دج)</t>
  </si>
  <si>
    <t xml:space="preserve">%النسبة </t>
  </si>
  <si>
    <t xml:space="preserve">1- مواد غذائية </t>
  </si>
  <si>
    <t>الشهر المعني</t>
  </si>
  <si>
    <t xml:space="preserve">2- الخضر الطازجة </t>
  </si>
  <si>
    <t>كلغ</t>
  </si>
  <si>
    <t>500 غ</t>
  </si>
  <si>
    <t>5 لتر</t>
  </si>
  <si>
    <t>3-  الفواكــــه المـوسميــة</t>
  </si>
  <si>
    <t>5- مواد البناء</t>
  </si>
  <si>
    <t>الإسمنت الرمادي</t>
  </si>
  <si>
    <t>حديد الخرسانة</t>
  </si>
  <si>
    <t xml:space="preserve">الخشب </t>
  </si>
  <si>
    <t>50 كلغ</t>
  </si>
  <si>
    <t>قنطار</t>
  </si>
  <si>
    <t>الوحدة (04م)</t>
  </si>
  <si>
    <t>/</t>
  </si>
  <si>
    <t>تغيرات الأسعار في بعض المواد خلال شهر جوان 2015</t>
  </si>
  <si>
    <t>الأسعار</t>
  </si>
  <si>
    <t>جدول يبين تطورات الأسعار الشهرية لشهر جوان 2015</t>
  </si>
  <si>
    <t>4- اللحــــوم الحمراء ، البيضاء و البيــــض</t>
  </si>
  <si>
    <t xml:space="preserve">صفيحة 30 بيضة </t>
  </si>
  <si>
    <t>جدول يبين تطورات الأسعار الشهرية لشهر جويلية 2015</t>
  </si>
  <si>
    <t>الشهري</t>
  </si>
  <si>
    <t>F2</t>
  </si>
  <si>
    <t>F3</t>
  </si>
  <si>
    <t>F4</t>
  </si>
  <si>
    <t>F5</t>
  </si>
  <si>
    <t>F6</t>
  </si>
  <si>
    <t>F7</t>
  </si>
  <si>
    <t>F8</t>
  </si>
  <si>
    <t>F9</t>
  </si>
  <si>
    <t>F10</t>
  </si>
  <si>
    <t>F11</t>
  </si>
  <si>
    <t>F12</t>
  </si>
  <si>
    <t>F13</t>
  </si>
  <si>
    <t>F14</t>
  </si>
  <si>
    <t>F15</t>
  </si>
  <si>
    <t>F16</t>
  </si>
  <si>
    <t>F17</t>
  </si>
  <si>
    <t>F18</t>
  </si>
  <si>
    <t>F19</t>
  </si>
  <si>
    <t>F20</t>
  </si>
  <si>
    <t>F21</t>
  </si>
  <si>
    <t>F22</t>
  </si>
  <si>
    <t xml:space="preserve"> كشف الأسعار الشهري لشهر جوان 2015 </t>
  </si>
  <si>
    <t xml:space="preserve"> الفواكــــه المـوسميــة</t>
  </si>
  <si>
    <t>اللحــــوم و البيــــض</t>
  </si>
  <si>
    <t>لحم غنم مجمد مستورد</t>
  </si>
  <si>
    <t>ديـك رومـي</t>
  </si>
  <si>
    <t xml:space="preserve"> كشف الأسعار الشهري لشهر جويلية 2015 </t>
  </si>
  <si>
    <t xml:space="preserve">فرينة الأطفال -بليدينا-
</t>
  </si>
  <si>
    <t xml:space="preserve">تفاح محلي </t>
  </si>
  <si>
    <t>2- الخضر الطازجة</t>
  </si>
  <si>
    <t xml:space="preserve"> كشف الأسعار الشهري لشهر أوت 2015 </t>
  </si>
  <si>
    <t>نسبة التغير</t>
  </si>
  <si>
    <t>جملة</t>
  </si>
  <si>
    <t>0</t>
  </si>
  <si>
    <t xml:space="preserve">بصل </t>
  </si>
  <si>
    <t xml:space="preserve">عنب </t>
  </si>
  <si>
    <t>تين</t>
  </si>
  <si>
    <t xml:space="preserve"> كشف الأسعار الشهري لشهر سبتمبر 2015 </t>
  </si>
  <si>
    <t>4- اللحوم و البيض</t>
  </si>
  <si>
    <t xml:space="preserve"> كشف الأسعار الأسبوعي ( من:26-08 الى: 01-09-2015)</t>
  </si>
  <si>
    <t xml:space="preserve">1- المواد الغذائية </t>
  </si>
  <si>
    <t>جدول يبين تطورات الأسعار الشهرية لشهر أوت 2015</t>
  </si>
  <si>
    <t>المعدلات المسجلة خلا ل أسابيع الشهر</t>
  </si>
  <si>
    <t>900</t>
  </si>
  <si>
    <t>50,94</t>
  </si>
  <si>
    <t>60,94</t>
  </si>
  <si>
    <t>46,77</t>
  </si>
  <si>
    <t>56,77</t>
  </si>
  <si>
    <t>80</t>
  </si>
  <si>
    <t>100</t>
  </si>
  <si>
    <t>50</t>
  </si>
  <si>
    <t>63,75</t>
  </si>
  <si>
    <t>67,08</t>
  </si>
  <si>
    <t>80,21</t>
  </si>
  <si>
    <t>47,5</t>
  </si>
  <si>
    <t>56,88</t>
  </si>
  <si>
    <t>73,44</t>
  </si>
  <si>
    <t>91,56</t>
  </si>
  <si>
    <t>68,13</t>
  </si>
  <si>
    <t>65,63</t>
  </si>
  <si>
    <t>48,75</t>
  </si>
  <si>
    <t>58,75</t>
  </si>
  <si>
    <t>124,69</t>
  </si>
  <si>
    <t>144,69</t>
  </si>
  <si>
    <t>73,13</t>
  </si>
  <si>
    <t>89,38</t>
  </si>
  <si>
    <t>110</t>
  </si>
  <si>
    <t>133,13</t>
  </si>
  <si>
    <t>450</t>
  </si>
  <si>
    <t>500</t>
  </si>
  <si>
    <t>192,5</t>
  </si>
  <si>
    <t>218,75</t>
  </si>
  <si>
    <t>167,5</t>
  </si>
  <si>
    <t>180</t>
  </si>
  <si>
    <t>154,38</t>
  </si>
  <si>
    <t>174,38</t>
  </si>
  <si>
    <t>118,44</t>
  </si>
  <si>
    <t>138,44</t>
  </si>
  <si>
    <t>1200</t>
  </si>
  <si>
    <t>1300</t>
  </si>
  <si>
    <t>1100</t>
  </si>
  <si>
    <t>238,44</t>
  </si>
  <si>
    <t>268,44</t>
  </si>
  <si>
    <t>292,5</t>
  </si>
  <si>
    <t>322,5</t>
  </si>
  <si>
    <t>251,88</t>
  </si>
  <si>
    <t>271,88</t>
  </si>
  <si>
    <t>المعدل</t>
  </si>
  <si>
    <t>850</t>
  </si>
  <si>
    <t>925</t>
  </si>
  <si>
    <t>1000</t>
  </si>
  <si>
    <t>45</t>
  </si>
  <si>
    <t>60</t>
  </si>
  <si>
    <t>77</t>
  </si>
  <si>
    <t>85</t>
  </si>
  <si>
    <t>200</t>
  </si>
  <si>
    <t>340</t>
  </si>
  <si>
    <t>360</t>
  </si>
  <si>
    <t>380</t>
  </si>
  <si>
    <t>600</t>
  </si>
  <si>
    <t>370</t>
  </si>
  <si>
    <t>400</t>
  </si>
  <si>
    <t>157</t>
  </si>
  <si>
    <t>177</t>
  </si>
  <si>
    <t>560</t>
  </si>
  <si>
    <t>580</t>
  </si>
  <si>
    <t>120</t>
  </si>
  <si>
    <t>160</t>
  </si>
  <si>
    <t>150</t>
  </si>
  <si>
    <t>70</t>
  </si>
  <si>
    <t>33,541666667</t>
  </si>
  <si>
    <t>43,541666667</t>
  </si>
  <si>
    <t>37,291666667</t>
  </si>
  <si>
    <t>47,291666667</t>
  </si>
  <si>
    <t>37,916666667</t>
  </si>
  <si>
    <t>47,916666667</t>
  </si>
  <si>
    <t>55</t>
  </si>
  <si>
    <t>66,666666667</t>
  </si>
  <si>
    <t>51,25</t>
  </si>
  <si>
    <t>61,875</t>
  </si>
  <si>
    <t>53,333333333</t>
  </si>
  <si>
    <t>70,833333333</t>
  </si>
  <si>
    <t>62,916666667</t>
  </si>
  <si>
    <t>77,083333333</t>
  </si>
  <si>
    <t>114,16666667</t>
  </si>
  <si>
    <t>136,25</t>
  </si>
  <si>
    <t>43,333333333</t>
  </si>
  <si>
    <t>53,75</t>
  </si>
  <si>
    <t>308,33333333</t>
  </si>
  <si>
    <t>358,33333333</t>
  </si>
  <si>
    <t>425</t>
  </si>
  <si>
    <t>475</t>
  </si>
  <si>
    <t>87,5</t>
  </si>
  <si>
    <t>191,25</t>
  </si>
  <si>
    <t>221,25</t>
  </si>
  <si>
    <t>159,16666667</t>
  </si>
  <si>
    <t>89,583333333</t>
  </si>
  <si>
    <t>109,58333333</t>
  </si>
  <si>
    <t>155,83333333</t>
  </si>
  <si>
    <t>182,5</t>
  </si>
  <si>
    <t>22,5</t>
  </si>
  <si>
    <t>32,5</t>
  </si>
  <si>
    <t>42,083333333</t>
  </si>
  <si>
    <t>52,083333333</t>
  </si>
  <si>
    <t>105</t>
  </si>
  <si>
    <t>650</t>
  </si>
  <si>
    <t>780</t>
  </si>
  <si>
    <t>550</t>
  </si>
  <si>
    <t>286,66666667</t>
  </si>
  <si>
    <t>313,33333333</t>
  </si>
  <si>
    <t>185</t>
  </si>
  <si>
    <t>205</t>
  </si>
  <si>
    <t>بصل</t>
  </si>
  <si>
    <t xml:space="preserve">الأسعار </t>
  </si>
  <si>
    <t>تغيرات الأسعار لبعض المواد خلال شهر جويلية 2015</t>
  </si>
  <si>
    <t>تغيرات الأسعار لبعض المواد خلال شهر أوت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</si>
</sst>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.00"/>
    <numFmt numFmtId="165" formatCode="00"/>
  </numFmts>
  <fonts count="11"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01">
    <xf numFmtId="0" fontId="0" fillId="0" borderId="0" xfId="0"/>
    <xf numFmtId="2" fontId="1" fillId="0" borderId="1" xfId="1" applyNumberFormat="1" applyBorder="1" applyAlignment="1">
      <alignment horizontal="center" vertical="center"/>
    </xf>
    <xf numFmtId="164" fontId="4" fillId="2" borderId="1" xfId="1" applyNumberFormat="1" applyFont="1" applyFill="1" applyBorder="1" applyAlignment="1">
      <alignment horizontal="center" vertical="center" readingOrder="2"/>
    </xf>
    <xf numFmtId="165" fontId="4" fillId="2" borderId="1" xfId="1" applyNumberFormat="1" applyFont="1" applyFill="1" applyBorder="1" applyAlignment="1">
      <alignment horizontal="center" vertical="center" readingOrder="2"/>
    </xf>
    <xf numFmtId="0" fontId="1" fillId="2" borderId="1" xfId="1" applyFill="1" applyBorder="1" applyAlignment="1">
      <alignment horizontal="right" wrapText="1"/>
    </xf>
    <xf numFmtId="164" fontId="6" fillId="2" borderId="1" xfId="1" applyNumberFormat="1" applyFont="1" applyFill="1" applyBorder="1" applyAlignment="1">
      <alignment horizontal="right" wrapText="1" readingOrder="2"/>
    </xf>
    <xf numFmtId="164" fontId="7" fillId="2" borderId="1" xfId="1" applyNumberFormat="1" applyFont="1" applyFill="1" applyBorder="1" applyAlignment="1">
      <alignment horizontal="right" readingOrder="2"/>
    </xf>
    <xf numFmtId="0" fontId="2" fillId="0" borderId="0" xfId="1" applyFont="1" applyBorder="1" applyAlignment="1">
      <alignment vertical="center" readingOrder="2"/>
    </xf>
    <xf numFmtId="2" fontId="4" fillId="2" borderId="1" xfId="1" applyNumberFormat="1" applyFont="1" applyFill="1" applyBorder="1" applyAlignment="1">
      <alignment horizontal="center" vertical="center" readingOrder="2"/>
    </xf>
    <xf numFmtId="0" fontId="3" fillId="0" borderId="0" xfId="1" applyFont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164" fontId="4" fillId="2" borderId="2" xfId="1" applyNumberFormat="1" applyFont="1" applyFill="1" applyBorder="1" applyAlignment="1">
      <alignment horizontal="center" vertical="center" readingOrder="2"/>
    </xf>
    <xf numFmtId="0" fontId="0" fillId="0" borderId="0" xfId="0" applyFill="1"/>
    <xf numFmtId="0" fontId="1" fillId="0" borderId="1" xfId="1" applyBorder="1" applyAlignment="1">
      <alignment horizontal="center" vertical="center"/>
    </xf>
    <xf numFmtId="164" fontId="4" fillId="2" borderId="1" xfId="1" applyNumberFormat="1" applyFont="1" applyFill="1" applyBorder="1" applyAlignment="1">
      <alignment horizontal="center" vertical="center" wrapText="1" readingOrder="2"/>
    </xf>
    <xf numFmtId="0" fontId="0" fillId="0" borderId="1" xfId="0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2" fontId="1" fillId="0" borderId="1" xfId="1" applyNumberFormat="1" applyBorder="1" applyAlignment="1">
      <alignment horizontal="center" vertical="center" wrapText="1"/>
    </xf>
    <xf numFmtId="164" fontId="6" fillId="0" borderId="0" xfId="1" applyNumberFormat="1" applyFont="1" applyFill="1" applyBorder="1" applyAlignment="1">
      <alignment horizontal="right" wrapText="1" readingOrder="2"/>
    </xf>
    <xf numFmtId="0" fontId="0" fillId="0" borderId="0" xfId="0" applyFill="1" applyBorder="1" applyAlignment="1">
      <alignment horizontal="center" vertical="center"/>
    </xf>
    <xf numFmtId="2" fontId="1" fillId="0" borderId="0" xfId="1" applyNumberFormat="1" applyFill="1" applyBorder="1"/>
    <xf numFmtId="0" fontId="1" fillId="0" borderId="0" xfId="1" applyFill="1" applyBorder="1" applyAlignment="1">
      <alignment horizontal="center" vertical="center"/>
    </xf>
    <xf numFmtId="164" fontId="4" fillId="0" borderId="0" xfId="1" applyNumberFormat="1" applyFont="1" applyFill="1" applyBorder="1" applyAlignment="1">
      <alignment horizontal="center" vertical="center" readingOrder="2"/>
    </xf>
    <xf numFmtId="2" fontId="0" fillId="0" borderId="0" xfId="0" applyNumberFormat="1" applyFill="1" applyBorder="1"/>
    <xf numFmtId="0" fontId="1" fillId="2" borderId="1" xfId="1" applyFont="1" applyFill="1" applyBorder="1" applyAlignment="1">
      <alignment horizontal="right" wrapText="1"/>
    </xf>
    <xf numFmtId="0" fontId="0" fillId="0" borderId="0" xfId="0" applyAlignment="1">
      <alignment vertical="center" textRotation="90"/>
    </xf>
    <xf numFmtId="2" fontId="1" fillId="0" borderId="2" xfId="1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164" fontId="7" fillId="2" borderId="1" xfId="1" applyNumberFormat="1" applyFont="1" applyFill="1" applyBorder="1" applyAlignment="1">
      <alignment horizontal="right" vertical="center" wrapText="1" readingOrder="2"/>
    </xf>
    <xf numFmtId="0" fontId="3" fillId="0" borderId="0" xfId="1" applyFont="1" applyAlignment="1">
      <alignment horizontal="center" vertical="center"/>
    </xf>
    <xf numFmtId="164" fontId="4" fillId="2" borderId="1" xfId="1" applyNumberFormat="1" applyFont="1" applyFill="1" applyBorder="1" applyAlignment="1">
      <alignment horizontal="center" vertical="center" readingOrder="2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164" fontId="4" fillId="2" borderId="1" xfId="1" applyNumberFormat="1" applyFont="1" applyFill="1" applyBorder="1" applyAlignment="1">
      <alignment horizontal="center" vertical="center" readingOrder="2"/>
    </xf>
    <xf numFmtId="164" fontId="0" fillId="0" borderId="1" xfId="0" applyNumberFormat="1" applyFont="1" applyBorder="1" applyAlignment="1">
      <alignment horizontal="center" vertical="center" readingOrder="2"/>
    </xf>
    <xf numFmtId="2" fontId="0" fillId="3" borderId="1" xfId="0" applyNumberFormat="1" applyFill="1" applyBorder="1" applyAlignment="1">
      <alignment horizontal="center" vertical="center"/>
    </xf>
    <xf numFmtId="164" fontId="4" fillId="2" borderId="1" xfId="1" applyNumberFormat="1" applyFont="1" applyFill="1" applyBorder="1" applyAlignment="1">
      <alignment horizontal="center" vertical="center" readingOrder="2"/>
    </xf>
    <xf numFmtId="0" fontId="2" fillId="0" borderId="0" xfId="1" applyFont="1" applyBorder="1" applyAlignment="1">
      <alignment horizontal="center" vertical="center" readingOrder="2"/>
    </xf>
    <xf numFmtId="164" fontId="4" fillId="2" borderId="2" xfId="1" applyNumberFormat="1" applyFont="1" applyFill="1" applyBorder="1" applyAlignment="1">
      <alignment horizontal="center" vertical="center" wrapText="1" readingOrder="2"/>
    </xf>
    <xf numFmtId="164" fontId="4" fillId="2" borderId="3" xfId="1" applyNumberFormat="1" applyFont="1" applyFill="1" applyBorder="1" applyAlignment="1">
      <alignment horizontal="center" vertical="center"/>
    </xf>
    <xf numFmtId="164" fontId="4" fillId="2" borderId="2" xfId="1" applyNumberFormat="1" applyFont="1" applyFill="1" applyBorder="1" applyAlignment="1">
      <alignment horizontal="center" vertical="center"/>
    </xf>
    <xf numFmtId="164" fontId="4" fillId="2" borderId="1" xfId="1" applyNumberFormat="1" applyFont="1" applyFill="1" applyBorder="1" applyAlignment="1">
      <alignment horizontal="center" vertical="center" readingOrder="2"/>
    </xf>
    <xf numFmtId="0" fontId="4" fillId="0" borderId="0" xfId="0" applyFont="1"/>
    <xf numFmtId="0" fontId="1" fillId="2" borderId="1" xfId="1" applyFill="1" applyBorder="1" applyAlignment="1">
      <alignment horizontal="right" vertical="center" wrapText="1"/>
    </xf>
    <xf numFmtId="0" fontId="1" fillId="2" borderId="1" xfId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 textRotation="180"/>
    </xf>
    <xf numFmtId="2" fontId="0" fillId="0" borderId="0" xfId="0" applyNumberFormat="1" applyBorder="1" applyAlignment="1">
      <alignment horizontal="center" vertical="center"/>
    </xf>
    <xf numFmtId="0" fontId="4" fillId="0" borderId="0" xfId="0" applyFont="1" applyBorder="1" applyAlignment="1">
      <alignment horizontal="center" readingOrder="2"/>
    </xf>
    <xf numFmtId="0" fontId="1" fillId="0" borderId="0" xfId="1" applyBorder="1" applyAlignment="1">
      <alignment horizontal="center" vertical="center"/>
    </xf>
    <xf numFmtId="0" fontId="9" fillId="0" borderId="0" xfId="1" applyFont="1" applyBorder="1" applyAlignment="1">
      <alignment horizontal="center" vertical="center" readingOrder="2"/>
    </xf>
    <xf numFmtId="0" fontId="2" fillId="4" borderId="0" xfId="1" applyFont="1" applyFill="1" applyBorder="1" applyAlignment="1">
      <alignment vertical="center" readingOrder="2"/>
    </xf>
    <xf numFmtId="0" fontId="0" fillId="4" borderId="0" xfId="0" applyFill="1"/>
    <xf numFmtId="0" fontId="4" fillId="4" borderId="0" xfId="0" applyFont="1" applyFill="1" applyBorder="1" applyAlignment="1">
      <alignment horizontal="center"/>
    </xf>
    <xf numFmtId="164" fontId="4" fillId="4" borderId="0" xfId="1" applyNumberFormat="1" applyFont="1" applyFill="1" applyBorder="1" applyAlignment="1">
      <alignment horizontal="center" vertical="center"/>
    </xf>
    <xf numFmtId="164" fontId="5" fillId="4" borderId="0" xfId="1" applyNumberFormat="1" applyFont="1" applyFill="1" applyBorder="1" applyAlignment="1">
      <alignment horizontal="center" vertical="center" wrapText="1" readingOrder="2"/>
    </xf>
    <xf numFmtId="0" fontId="0" fillId="0" borderId="1" xfId="0" applyBorder="1"/>
    <xf numFmtId="0" fontId="10" fillId="4" borderId="0" xfId="0" applyFont="1" applyFill="1" applyBorder="1" applyAlignment="1">
      <alignment horizontal="center"/>
    </xf>
    <xf numFmtId="164" fontId="10" fillId="4" borderId="0" xfId="1" applyNumberFormat="1" applyFont="1" applyFill="1" applyBorder="1" applyAlignment="1">
      <alignment horizontal="center" vertical="center"/>
    </xf>
    <xf numFmtId="164" fontId="10" fillId="4" borderId="0" xfId="1" applyNumberFormat="1" applyFont="1" applyFill="1" applyBorder="1" applyAlignment="1">
      <alignment horizontal="center" vertical="center" wrapText="1" readingOrder="2"/>
    </xf>
    <xf numFmtId="0" fontId="8" fillId="0" borderId="0" xfId="0" applyFont="1" applyAlignment="1">
      <alignment vertical="center" textRotation="90"/>
    </xf>
    <xf numFmtId="0" fontId="0" fillId="0" borderId="1" xfId="0" applyBorder="1" applyAlignment="1">
      <alignment horizontal="center" vertical="center" readingOrder="2"/>
    </xf>
    <xf numFmtId="0" fontId="0" fillId="0" borderId="1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2" fontId="1" fillId="0" borderId="0" xfId="1" applyNumberFormat="1" applyBorder="1" applyAlignment="1">
      <alignment horizontal="center" vertical="center"/>
    </xf>
    <xf numFmtId="164" fontId="7" fillId="4" borderId="0" xfId="1" applyNumberFormat="1" applyFont="1" applyFill="1" applyBorder="1" applyAlignment="1">
      <alignment horizontal="right" readingOrder="2"/>
    </xf>
    <xf numFmtId="0" fontId="4" fillId="0" borderId="9" xfId="0" applyFont="1" applyBorder="1" applyAlignment="1">
      <alignment horizontal="center" readingOrder="2"/>
    </xf>
    <xf numFmtId="0" fontId="0" fillId="0" borderId="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2" fillId="0" borderId="6" xfId="1" applyFont="1" applyBorder="1" applyAlignment="1">
      <alignment horizontal="center" vertical="center" readingOrder="2"/>
    </xf>
    <xf numFmtId="0" fontId="2" fillId="0" borderId="4" xfId="1" applyFont="1" applyBorder="1" applyAlignment="1">
      <alignment horizontal="center" vertical="center" readingOrder="2"/>
    </xf>
    <xf numFmtId="0" fontId="0" fillId="0" borderId="1" xfId="0" applyBorder="1" applyAlignment="1">
      <alignment horizontal="center" vertical="center"/>
    </xf>
    <xf numFmtId="0" fontId="4" fillId="0" borderId="6" xfId="0" applyFont="1" applyBorder="1" applyAlignment="1">
      <alignment horizontal="center" readingOrder="2"/>
    </xf>
    <xf numFmtId="0" fontId="2" fillId="0" borderId="5" xfId="1" applyFont="1" applyBorder="1" applyAlignment="1">
      <alignment horizontal="center" vertical="center" readingOrder="2"/>
    </xf>
    <xf numFmtId="164" fontId="5" fillId="0" borderId="8" xfId="1" applyNumberFormat="1" applyFont="1" applyFill="1" applyBorder="1" applyAlignment="1">
      <alignment horizontal="center" vertical="center" wrapText="1" readingOrder="2"/>
    </xf>
    <xf numFmtId="164" fontId="5" fillId="0" borderId="9" xfId="1" applyNumberFormat="1" applyFont="1" applyFill="1" applyBorder="1" applyAlignment="1">
      <alignment horizontal="center" vertical="center" wrapText="1" readingOrder="2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 readingOrder="2"/>
    </xf>
    <xf numFmtId="0" fontId="0" fillId="0" borderId="7" xfId="0" applyBorder="1" applyAlignment="1">
      <alignment horizontal="center" vertical="center" readingOrder="2"/>
    </xf>
    <xf numFmtId="0" fontId="0" fillId="0" borderId="2" xfId="0" applyBorder="1" applyAlignment="1">
      <alignment horizontal="center" vertical="center" readingOrder="2"/>
    </xf>
    <xf numFmtId="0" fontId="4" fillId="0" borderId="1" xfId="0" applyFont="1" applyBorder="1" applyAlignment="1">
      <alignment horizontal="center"/>
    </xf>
    <xf numFmtId="164" fontId="4" fillId="2" borderId="1" xfId="1" applyNumberFormat="1" applyFont="1" applyFill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164" fontId="5" fillId="2" borderId="3" xfId="1" applyNumberFormat="1" applyFont="1" applyFill="1" applyBorder="1" applyAlignment="1">
      <alignment horizontal="center" vertical="center" wrapText="1" readingOrder="2"/>
    </xf>
    <xf numFmtId="164" fontId="5" fillId="2" borderId="7" xfId="1" applyNumberFormat="1" applyFont="1" applyFill="1" applyBorder="1" applyAlignment="1">
      <alignment horizontal="center" vertical="center" wrapText="1" readingOrder="2"/>
    </xf>
    <xf numFmtId="164" fontId="5" fillId="2" borderId="2" xfId="1" applyNumberFormat="1" applyFont="1" applyFill="1" applyBorder="1" applyAlignment="1">
      <alignment horizontal="center" vertical="center" wrapText="1" readingOrder="2"/>
    </xf>
    <xf numFmtId="164" fontId="4" fillId="2" borderId="1" xfId="1" applyNumberFormat="1" applyFont="1" applyFill="1" applyBorder="1" applyAlignment="1">
      <alignment horizontal="center" vertical="center" readingOrder="2"/>
    </xf>
    <xf numFmtId="0" fontId="4" fillId="2" borderId="1" xfId="1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 textRotation="90"/>
    </xf>
    <xf numFmtId="0" fontId="9" fillId="0" borderId="5" xfId="1" applyFont="1" applyBorder="1" applyAlignment="1">
      <alignment horizontal="center" vertical="center" readingOrder="2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textRotation="180"/>
    </xf>
    <xf numFmtId="164" fontId="4" fillId="2" borderId="3" xfId="1" applyNumberFormat="1" applyFont="1" applyFill="1" applyBorder="1" applyAlignment="1">
      <alignment horizontal="center" vertical="center" wrapText="1" readingOrder="2"/>
    </xf>
    <xf numFmtId="164" fontId="4" fillId="2" borderId="2" xfId="1" applyNumberFormat="1" applyFont="1" applyFill="1" applyBorder="1" applyAlignment="1">
      <alignment horizontal="center" vertical="center" wrapText="1" readingOrder="2"/>
    </xf>
    <xf numFmtId="0" fontId="4" fillId="0" borderId="10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2" borderId="3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  <xf numFmtId="0" fontId="2" fillId="0" borderId="0" xfId="1" applyFont="1" applyBorder="1" applyAlignment="1">
      <alignment horizontal="center" vertical="center" readingOrder="2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811329833770779"/>
          <c:y val="4.8062855779391213E-2"/>
          <c:w val="0.5986784776902897"/>
          <c:h val="0.81132733408323954"/>
        </c:manualLayout>
      </c:layout>
      <c:lineChart>
        <c:grouping val="standard"/>
        <c:varyColors val="0"/>
        <c:ser>
          <c:idx val="0"/>
          <c:order val="0"/>
          <c:tx>
            <c:v>السكر</c:v>
          </c:tx>
          <c:val>
            <c:numRef>
              <c:f>Feuil1!$C$10:$F$10</c:f>
            </c:numRef>
          </c:val>
          <c:smooth val="0"/>
        </c:ser>
        <c:ser>
          <c:idx val="1"/>
          <c:order val="1"/>
          <c:tx>
            <c:v>الزيت</c:v>
          </c:tx>
          <c:val>
            <c:numRef>
              <c:f>Feuil1!$C$17:$F$17</c:f>
            </c:numRef>
          </c:val>
          <c:smooth val="0"/>
        </c:ser>
        <c:ser>
          <c:idx val="2"/>
          <c:order val="2"/>
          <c:tx>
            <c:v>طماطم مصبرة </c:v>
          </c:tx>
          <c:val>
            <c:numRef>
              <c:f>Feuil1!$C$23:$F$23</c:f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418048"/>
        <c:axId val="76423936"/>
      </c:lineChart>
      <c:catAx>
        <c:axId val="76418048"/>
        <c:scaling>
          <c:orientation val="minMax"/>
        </c:scaling>
        <c:delete val="0"/>
        <c:axPos val="b"/>
        <c:majorTickMark val="out"/>
        <c:minorTickMark val="none"/>
        <c:tickLblPos val="nextTo"/>
        <c:crossAx val="76423936"/>
        <c:crosses val="autoZero"/>
        <c:auto val="1"/>
        <c:lblAlgn val="ctr"/>
        <c:lblOffset val="100"/>
        <c:noMultiLvlLbl val="0"/>
      </c:catAx>
      <c:valAx>
        <c:axId val="76423936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7641804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بطاطا</c:v>
          </c:tx>
          <c:val>
            <c:numRef>
              <c:f>Feuil1!$C$25:$F$25</c:f>
            </c:numRef>
          </c:val>
          <c:smooth val="0"/>
        </c:ser>
        <c:ser>
          <c:idx val="1"/>
          <c:order val="1"/>
          <c:tx>
            <c:v>قرعة</c:v>
          </c:tx>
          <c:val>
            <c:numRef>
              <c:f>Feuil1!$C$29:$F$29</c:f>
            </c:numRef>
          </c:val>
          <c:smooth val="0"/>
        </c:ser>
        <c:ser>
          <c:idx val="2"/>
          <c:order val="2"/>
          <c:tx>
            <c:v>فلفل حار</c:v>
          </c:tx>
          <c:val>
            <c:numRef>
              <c:f>Feuil1!$C$32:$F$32</c:f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453760"/>
        <c:axId val="76455296"/>
      </c:lineChart>
      <c:catAx>
        <c:axId val="76453760"/>
        <c:scaling>
          <c:orientation val="minMax"/>
        </c:scaling>
        <c:delete val="0"/>
        <c:axPos val="b"/>
        <c:majorTickMark val="out"/>
        <c:minorTickMark val="none"/>
        <c:tickLblPos val="nextTo"/>
        <c:crossAx val="76455296"/>
        <c:crosses val="autoZero"/>
        <c:auto val="1"/>
        <c:lblAlgn val="ctr"/>
        <c:lblOffset val="100"/>
        <c:noMultiLvlLbl val="0"/>
      </c:catAx>
      <c:valAx>
        <c:axId val="76455296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7645376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028113640606641"/>
          <c:y val="9.0590828045228541E-2"/>
          <c:w val="0.62296862473780734"/>
          <c:h val="0.75480514302800772"/>
        </c:manualLayout>
      </c:layout>
      <c:lineChart>
        <c:grouping val="standard"/>
        <c:varyColors val="0"/>
        <c:ser>
          <c:idx val="0"/>
          <c:order val="0"/>
          <c:tx>
            <c:v>تمور</c:v>
          </c:tx>
          <c:val>
            <c:numRef>
              <c:f>Feuil1!$C$40:$F$40</c:f>
            </c:numRef>
          </c:val>
          <c:smooth val="0"/>
        </c:ser>
        <c:ser>
          <c:idx val="1"/>
          <c:order val="1"/>
          <c:tx>
            <c:v>تفاح مستورد</c:v>
          </c:tx>
          <c:val>
            <c:numRef>
              <c:f>Feuil1!$C$41:$F$41</c:f>
            </c:numRef>
          </c:val>
          <c:smooth val="0"/>
        </c:ser>
        <c:ser>
          <c:idx val="2"/>
          <c:order val="2"/>
          <c:tx>
            <c:v>موز</c:v>
          </c:tx>
          <c:val>
            <c:numRef>
              <c:f>Feuil1!$C$42:$F$42</c:f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841728"/>
        <c:axId val="76843264"/>
      </c:lineChart>
      <c:catAx>
        <c:axId val="76841728"/>
        <c:scaling>
          <c:orientation val="minMax"/>
        </c:scaling>
        <c:delete val="0"/>
        <c:axPos val="b"/>
        <c:majorTickMark val="out"/>
        <c:minorTickMark val="none"/>
        <c:tickLblPos val="nextTo"/>
        <c:crossAx val="76843264"/>
        <c:crosses val="autoZero"/>
        <c:auto val="1"/>
        <c:lblAlgn val="ctr"/>
        <c:lblOffset val="100"/>
        <c:noMultiLvlLbl val="0"/>
      </c:catAx>
      <c:valAx>
        <c:axId val="76843264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7684172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661201823456276"/>
          <c:y val="7.8357608732384842E-2"/>
          <c:w val="0.5978449256342957"/>
          <c:h val="0.7879153974366343"/>
        </c:manualLayout>
      </c:layout>
      <c:lineChart>
        <c:grouping val="standard"/>
        <c:varyColors val="0"/>
        <c:ser>
          <c:idx val="0"/>
          <c:order val="0"/>
          <c:tx>
            <c:v>لحم غنم محلي</c:v>
          </c:tx>
          <c:val>
            <c:numRef>
              <c:f>Feuil1!$C$54:$F$54</c:f>
            </c:numRef>
          </c:val>
          <c:smooth val="0"/>
        </c:ser>
        <c:ser>
          <c:idx val="1"/>
          <c:order val="1"/>
          <c:tx>
            <c:v>لحم دجاج</c:v>
          </c:tx>
          <c:val>
            <c:numRef>
              <c:f>Feuil1!$C$57:$F$57</c:f>
            </c:numRef>
          </c:val>
          <c:smooth val="0"/>
        </c:ser>
        <c:ser>
          <c:idx val="2"/>
          <c:order val="2"/>
          <c:tx>
            <c:v>بيض</c:v>
          </c:tx>
          <c:val>
            <c:numRef>
              <c:f>Feuil1!$C$58:$F$58</c:f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602176"/>
        <c:axId val="77608064"/>
      </c:lineChart>
      <c:catAx>
        <c:axId val="77602176"/>
        <c:scaling>
          <c:orientation val="minMax"/>
        </c:scaling>
        <c:delete val="0"/>
        <c:axPos val="b"/>
        <c:majorTickMark val="out"/>
        <c:minorTickMark val="none"/>
        <c:tickLblPos val="nextTo"/>
        <c:crossAx val="77608064"/>
        <c:crosses val="autoZero"/>
        <c:auto val="1"/>
        <c:lblAlgn val="ctr"/>
        <c:lblOffset val="100"/>
        <c:noMultiLvlLbl val="0"/>
      </c:catAx>
      <c:valAx>
        <c:axId val="77608064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7760217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977996500437445"/>
          <c:y val="9.8036649528398023E-2"/>
          <c:w val="0.59083114610673659"/>
          <c:h val="0.73465214108510413"/>
        </c:manualLayout>
      </c:layout>
      <c:lineChart>
        <c:grouping val="standard"/>
        <c:varyColors val="0"/>
        <c:ser>
          <c:idx val="0"/>
          <c:order val="0"/>
          <c:tx>
            <c:v>بطاطا</c:v>
          </c:tx>
          <c:cat>
            <c:numRef>
              <c:f>Feuil1!$C$117:$F$117</c:f>
            </c:numRef>
          </c:cat>
          <c:val>
            <c:numRef>
              <c:f>Feuil1!$C$107:$F$107</c:f>
            </c:numRef>
          </c:val>
          <c:smooth val="0"/>
        </c:ser>
        <c:ser>
          <c:idx val="1"/>
          <c:order val="1"/>
          <c:tx>
            <c:v>فاصوليا خضراء</c:v>
          </c:tx>
          <c:cat>
            <c:numRef>
              <c:f>Feuil1!$C$117:$F$117</c:f>
            </c:numRef>
          </c:cat>
          <c:val>
            <c:numRef>
              <c:f>Feuil1!$C$115:$F$115</c:f>
            </c:numRef>
          </c:val>
          <c:smooth val="0"/>
        </c:ser>
        <c:ser>
          <c:idx val="2"/>
          <c:order val="2"/>
          <c:tx>
            <c:v>ثوم محلي</c:v>
          </c:tx>
          <c:val>
            <c:numRef>
              <c:f>Feuil1!$C$117:$F$117</c:f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641984"/>
        <c:axId val="77647872"/>
      </c:lineChart>
      <c:catAx>
        <c:axId val="77641984"/>
        <c:scaling>
          <c:orientation val="minMax"/>
        </c:scaling>
        <c:delete val="0"/>
        <c:axPos val="b"/>
        <c:numFmt formatCode="0.00" sourceLinked="1"/>
        <c:majorTickMark val="out"/>
        <c:minorTickMark val="none"/>
        <c:tickLblPos val="nextTo"/>
        <c:crossAx val="77647872"/>
        <c:crosses val="autoZero"/>
        <c:auto val="1"/>
        <c:lblAlgn val="ctr"/>
        <c:lblOffset val="100"/>
        <c:noMultiLvlLbl val="0"/>
      </c:catAx>
      <c:valAx>
        <c:axId val="77647872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7764198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موز</c:v>
          </c:tx>
          <c:val>
            <c:numRef>
              <c:f>Feuil1!$C$125:$F$125</c:f>
            </c:numRef>
          </c:val>
          <c:smooth val="0"/>
        </c:ser>
        <c:ser>
          <c:idx val="1"/>
          <c:order val="1"/>
          <c:tx>
            <c:v>تفاح مستورد</c:v>
          </c:tx>
          <c:val>
            <c:numRef>
              <c:f>Feuil1!$C$124:$F$124</c:f>
            </c:numRef>
          </c:val>
          <c:smooth val="0"/>
        </c:ser>
        <c:ser>
          <c:idx val="2"/>
          <c:order val="2"/>
          <c:tx>
            <c:v>بطيخ أحمر</c:v>
          </c:tx>
          <c:val>
            <c:numRef>
              <c:f>Feuil1!$C$131:$F$131</c:f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739520"/>
        <c:axId val="77741056"/>
      </c:lineChart>
      <c:catAx>
        <c:axId val="77739520"/>
        <c:scaling>
          <c:orientation val="minMax"/>
        </c:scaling>
        <c:delete val="0"/>
        <c:axPos val="b"/>
        <c:numFmt formatCode="0.00" sourceLinked="1"/>
        <c:majorTickMark val="out"/>
        <c:minorTickMark val="none"/>
        <c:tickLblPos val="nextTo"/>
        <c:crossAx val="77741056"/>
        <c:crosses val="autoZero"/>
        <c:auto val="1"/>
        <c:lblAlgn val="ctr"/>
        <c:lblOffset val="100"/>
        <c:noMultiLvlLbl val="0"/>
      </c:catAx>
      <c:valAx>
        <c:axId val="77741056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7773952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811329833770781"/>
          <c:y val="6.718089650558387E-2"/>
          <c:w val="0.59083114610673659"/>
          <c:h val="0.76085933702731623"/>
        </c:manualLayout>
      </c:layout>
      <c:lineChart>
        <c:grouping val="standard"/>
        <c:varyColors val="0"/>
        <c:ser>
          <c:idx val="0"/>
          <c:order val="0"/>
          <c:tx>
            <c:v>بطاطا</c:v>
          </c:tx>
          <c:val>
            <c:numRef>
              <c:f>Feuil1!$C$184:$F$184</c:f>
              <c:numCache>
                <c:formatCode>0.00</c:formatCode>
                <c:ptCount val="4"/>
                <c:pt idx="0">
                  <c:v>40</c:v>
                </c:pt>
                <c:pt idx="1">
                  <c:v>45</c:v>
                </c:pt>
                <c:pt idx="2">
                  <c:v>42.5</c:v>
                </c:pt>
                <c:pt idx="3">
                  <c:v>46.666666666666664</c:v>
                </c:pt>
              </c:numCache>
            </c:numRef>
          </c:val>
          <c:smooth val="0"/>
        </c:ser>
        <c:ser>
          <c:idx val="1"/>
          <c:order val="1"/>
          <c:tx>
            <c:v>فاصوليا خضراء</c:v>
          </c:tx>
          <c:val>
            <c:numRef>
              <c:f>Feuil1!$C$192:$F$192</c:f>
              <c:numCache>
                <c:formatCode>0.00</c:formatCode>
                <c:ptCount val="4"/>
                <c:pt idx="0">
                  <c:v>135</c:v>
                </c:pt>
                <c:pt idx="1">
                  <c:v>160</c:v>
                </c:pt>
                <c:pt idx="2">
                  <c:v>130</c:v>
                </c:pt>
                <c:pt idx="3">
                  <c:v>120</c:v>
                </c:pt>
              </c:numCache>
            </c:numRef>
          </c:val>
          <c:smooth val="0"/>
        </c:ser>
        <c:ser>
          <c:idx val="2"/>
          <c:order val="2"/>
          <c:tx>
            <c:v>قرعة</c:v>
          </c:tx>
          <c:val>
            <c:numRef>
              <c:f>Feuil1!$C$188:$F$188</c:f>
              <c:numCache>
                <c:formatCode>0.00</c:formatCode>
                <c:ptCount val="4"/>
                <c:pt idx="0">
                  <c:v>50</c:v>
                </c:pt>
                <c:pt idx="1">
                  <c:v>57.5</c:v>
                </c:pt>
                <c:pt idx="2">
                  <c:v>60</c:v>
                </c:pt>
                <c:pt idx="3">
                  <c:v>80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775232"/>
        <c:axId val="77776768"/>
      </c:lineChart>
      <c:catAx>
        <c:axId val="77775232"/>
        <c:scaling>
          <c:orientation val="minMax"/>
        </c:scaling>
        <c:delete val="0"/>
        <c:axPos val="b"/>
        <c:majorTickMark val="out"/>
        <c:minorTickMark val="none"/>
        <c:tickLblPos val="nextTo"/>
        <c:crossAx val="77776768"/>
        <c:crosses val="autoZero"/>
        <c:auto val="1"/>
        <c:lblAlgn val="ctr"/>
        <c:lblOffset val="100"/>
        <c:noMultiLvlLbl val="0"/>
      </c:catAx>
      <c:valAx>
        <c:axId val="77776768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7777523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977996500437445"/>
          <c:y val="6.0919175226553469E-2"/>
          <c:w val="0.67842847769028891"/>
          <c:h val="0.76085933702731612"/>
        </c:manualLayout>
      </c:layout>
      <c:lineChart>
        <c:grouping val="standard"/>
        <c:varyColors val="0"/>
        <c:ser>
          <c:idx val="0"/>
          <c:order val="0"/>
          <c:tx>
            <c:v>موز</c:v>
          </c:tx>
          <c:val>
            <c:numRef>
              <c:f>Feuil1!$C$199:$F$199</c:f>
              <c:numCache>
                <c:formatCode>0.00</c:formatCode>
                <c:ptCount val="4"/>
                <c:pt idx="0">
                  <c:v>180</c:v>
                </c:pt>
                <c:pt idx="1">
                  <c:v>200</c:v>
                </c:pt>
                <c:pt idx="2">
                  <c:v>175</c:v>
                </c:pt>
                <c:pt idx="3">
                  <c:v>165</c:v>
                </c:pt>
              </c:numCache>
            </c:numRef>
          </c:val>
          <c:smooth val="0"/>
        </c:ser>
        <c:ser>
          <c:idx val="1"/>
          <c:order val="1"/>
          <c:tx>
            <c:v>خوخ</c:v>
          </c:tx>
          <c:val>
            <c:numRef>
              <c:f>Feuil1!$C$201:$F$201</c:f>
              <c:numCache>
                <c:formatCode>0.00</c:formatCode>
                <c:ptCount val="4"/>
                <c:pt idx="0">
                  <c:v>120</c:v>
                </c:pt>
                <c:pt idx="1">
                  <c:v>113.33333333333333</c:v>
                </c:pt>
                <c:pt idx="2">
                  <c:v>90</c:v>
                </c:pt>
                <c:pt idx="3">
                  <c:v>115</c:v>
                </c:pt>
              </c:numCache>
            </c:numRef>
          </c:val>
          <c:smooth val="0"/>
        </c:ser>
        <c:ser>
          <c:idx val="2"/>
          <c:order val="2"/>
          <c:tx>
            <c:v>إجاص</c:v>
          </c:tx>
          <c:val>
            <c:numRef>
              <c:f>Feuil1!$C$203:$F$203</c:f>
              <c:numCache>
                <c:formatCode>0.00</c:formatCode>
                <c:ptCount val="4"/>
                <c:pt idx="0">
                  <c:v>300</c:v>
                </c:pt>
                <c:pt idx="1">
                  <c:v>180</c:v>
                </c:pt>
                <c:pt idx="2">
                  <c:v>130</c:v>
                </c:pt>
                <c:pt idx="3">
                  <c:v>120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512896"/>
        <c:axId val="82522880"/>
      </c:lineChart>
      <c:catAx>
        <c:axId val="82512896"/>
        <c:scaling>
          <c:orientation val="minMax"/>
        </c:scaling>
        <c:delete val="0"/>
        <c:axPos val="b"/>
        <c:majorTickMark val="out"/>
        <c:minorTickMark val="none"/>
        <c:tickLblPos val="nextTo"/>
        <c:crossAx val="82522880"/>
        <c:crosses val="autoZero"/>
        <c:auto val="1"/>
        <c:lblAlgn val="ctr"/>
        <c:lblOffset val="100"/>
        <c:noMultiLvlLbl val="0"/>
      </c:catAx>
      <c:valAx>
        <c:axId val="82522880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8251289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لحم غنم محلي</c:v>
          </c:tx>
          <c:val>
            <c:numRef>
              <c:f>Feuil1!$C$210:$F$210</c:f>
              <c:numCache>
                <c:formatCode>0.00</c:formatCode>
                <c:ptCount val="4"/>
                <c:pt idx="0">
                  <c:v>1300</c:v>
                </c:pt>
                <c:pt idx="1">
                  <c:v>1300</c:v>
                </c:pt>
                <c:pt idx="2">
                  <c:v>1300</c:v>
                </c:pt>
                <c:pt idx="3">
                  <c:v>1300</c:v>
                </c:pt>
              </c:numCache>
            </c:numRef>
          </c:val>
          <c:smooth val="0"/>
        </c:ser>
        <c:ser>
          <c:idx val="1"/>
          <c:order val="1"/>
          <c:tx>
            <c:v>دجاج مفرغ</c:v>
          </c:tx>
          <c:val>
            <c:numRef>
              <c:f>Feuil1!$C$213:$F$213</c:f>
              <c:numCache>
                <c:formatCode>0.00</c:formatCode>
                <c:ptCount val="4"/>
                <c:pt idx="0">
                  <c:v>280</c:v>
                </c:pt>
                <c:pt idx="1">
                  <c:v>280</c:v>
                </c:pt>
                <c:pt idx="2">
                  <c:v>313.33333333333331</c:v>
                </c:pt>
                <c:pt idx="3">
                  <c:v>380</c:v>
                </c:pt>
              </c:numCache>
            </c:numRef>
          </c:val>
          <c:smooth val="0"/>
        </c:ser>
        <c:ser>
          <c:idx val="2"/>
          <c:order val="2"/>
          <c:tx>
            <c:v>بيض</c:v>
          </c:tx>
          <c:val>
            <c:numRef>
              <c:f>Feuil1!$C$214:$F$214</c:f>
              <c:numCache>
                <c:formatCode>0.00</c:formatCode>
                <c:ptCount val="4"/>
                <c:pt idx="0">
                  <c:v>200</c:v>
                </c:pt>
                <c:pt idx="1">
                  <c:v>180</c:v>
                </c:pt>
                <c:pt idx="2">
                  <c:v>200</c:v>
                </c:pt>
                <c:pt idx="3">
                  <c:v>240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551936"/>
        <c:axId val="82553472"/>
      </c:lineChart>
      <c:catAx>
        <c:axId val="82551936"/>
        <c:scaling>
          <c:orientation val="minMax"/>
        </c:scaling>
        <c:delete val="0"/>
        <c:axPos val="b"/>
        <c:majorTickMark val="out"/>
        <c:minorTickMark val="none"/>
        <c:tickLblPos val="nextTo"/>
        <c:crossAx val="82553472"/>
        <c:crosses val="autoZero"/>
        <c:auto val="1"/>
        <c:lblAlgn val="ctr"/>
        <c:lblOffset val="100"/>
        <c:noMultiLvlLbl val="0"/>
      </c:catAx>
      <c:valAx>
        <c:axId val="82553472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8255193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paperSize="9"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38100</xdr:colOff>
      <xdr:row>19</xdr:row>
      <xdr:rowOff>9525</xdr:rowOff>
    </xdr:from>
    <xdr:to>
      <xdr:col>18</xdr:col>
      <xdr:colOff>38100</xdr:colOff>
      <xdr:row>28</xdr:row>
      <xdr:rowOff>9524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0</xdr:colOff>
      <xdr:row>28</xdr:row>
      <xdr:rowOff>180975</xdr:rowOff>
    </xdr:from>
    <xdr:to>
      <xdr:col>18</xdr:col>
      <xdr:colOff>0</xdr:colOff>
      <xdr:row>37</xdr:row>
      <xdr:rowOff>219075</xdr:rowOff>
    </xdr:to>
    <xdr:graphicFrame macro="">
      <xdr:nvGraphicFramePr>
        <xdr:cNvPr id="5" name="Graphique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752475</xdr:colOff>
      <xdr:row>38</xdr:row>
      <xdr:rowOff>19050</xdr:rowOff>
    </xdr:from>
    <xdr:to>
      <xdr:col>18</xdr:col>
      <xdr:colOff>19050</xdr:colOff>
      <xdr:row>47</xdr:row>
      <xdr:rowOff>228600</xdr:rowOff>
    </xdr:to>
    <xdr:graphicFrame macro="">
      <xdr:nvGraphicFramePr>
        <xdr:cNvPr id="6" name="Graphique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76201</xdr:colOff>
      <xdr:row>48</xdr:row>
      <xdr:rowOff>38100</xdr:rowOff>
    </xdr:from>
    <xdr:to>
      <xdr:col>18</xdr:col>
      <xdr:colOff>28576</xdr:colOff>
      <xdr:row>56</xdr:row>
      <xdr:rowOff>161925</xdr:rowOff>
    </xdr:to>
    <xdr:graphicFrame macro="">
      <xdr:nvGraphicFramePr>
        <xdr:cNvPr id="7" name="Graphique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</xdr:col>
      <xdr:colOff>28575</xdr:colOff>
      <xdr:row>102</xdr:row>
      <xdr:rowOff>19050</xdr:rowOff>
    </xdr:from>
    <xdr:to>
      <xdr:col>18</xdr:col>
      <xdr:colOff>28575</xdr:colOff>
      <xdr:row>112</xdr:row>
      <xdr:rowOff>9525</xdr:rowOff>
    </xdr:to>
    <xdr:graphicFrame macro="">
      <xdr:nvGraphicFramePr>
        <xdr:cNvPr id="13" name="Graphique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</xdr:col>
      <xdr:colOff>85725</xdr:colOff>
      <xdr:row>114</xdr:row>
      <xdr:rowOff>19050</xdr:rowOff>
    </xdr:from>
    <xdr:to>
      <xdr:col>18</xdr:col>
      <xdr:colOff>85725</xdr:colOff>
      <xdr:row>125</xdr:row>
      <xdr:rowOff>123825</xdr:rowOff>
    </xdr:to>
    <xdr:graphicFrame macro="">
      <xdr:nvGraphicFramePr>
        <xdr:cNvPr id="14" name="Graphique 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11</xdr:col>
      <xdr:colOff>752475</xdr:colOff>
      <xdr:row>181</xdr:row>
      <xdr:rowOff>361950</xdr:rowOff>
    </xdr:from>
    <xdr:to>
      <xdr:col>17</xdr:col>
      <xdr:colOff>752475</xdr:colOff>
      <xdr:row>194</xdr:row>
      <xdr:rowOff>123825</xdr:rowOff>
    </xdr:to>
    <xdr:graphicFrame macro="">
      <xdr:nvGraphicFramePr>
        <xdr:cNvPr id="15" name="Graphique 1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11</xdr:col>
      <xdr:colOff>752475</xdr:colOff>
      <xdr:row>194</xdr:row>
      <xdr:rowOff>152400</xdr:rowOff>
    </xdr:from>
    <xdr:to>
      <xdr:col>17</xdr:col>
      <xdr:colOff>752475</xdr:colOff>
      <xdr:row>206</xdr:row>
      <xdr:rowOff>171450</xdr:rowOff>
    </xdr:to>
    <xdr:graphicFrame macro="">
      <xdr:nvGraphicFramePr>
        <xdr:cNvPr id="16" name="Graphique 1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12</xdr:col>
      <xdr:colOff>28575</xdr:colOff>
      <xdr:row>207</xdr:row>
      <xdr:rowOff>19050</xdr:rowOff>
    </xdr:from>
    <xdr:to>
      <xdr:col>18</xdr:col>
      <xdr:colOff>28575</xdr:colOff>
      <xdr:row>215</xdr:row>
      <xdr:rowOff>0</xdr:rowOff>
    </xdr:to>
    <xdr:graphicFrame macro="">
      <xdr:nvGraphicFramePr>
        <xdr:cNvPr id="17" name="Graphique 1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queryTables/queryTable1.xml><?xml version="1.0" encoding="utf-8"?>
<queryTable xmlns="http://schemas.openxmlformats.org/spreadsheetml/2006/main" name="BRQ2015" connectionId="1" autoFormatId="16" applyNumberFormats="0" applyBorderFormats="0" applyFontFormats="0" applyPatternFormats="0" applyAlignmentFormats="0" applyWidthHeightFormats="0">
  <queryTableRefresh nextId="25">
    <queryTableFields count="22">
      <queryTableField id="1" name="الشهري" tableColumnId="1"/>
      <queryTableField id="2" name="F2" tableColumnId="2"/>
      <queryTableField id="3" name="F3" tableColumnId="3"/>
      <queryTableField id="4" name="F4" tableColumnId="4"/>
      <queryTableField id="5" name="F5" tableColumnId="5"/>
      <queryTableField id="6" name="F6" tableColumnId="6"/>
      <queryTableField id="7" name="F7" tableColumnId="7"/>
      <queryTableField id="8" name="F8" tableColumnId="8"/>
      <queryTableField id="9" name="F9" tableColumnId="9"/>
      <queryTableField id="10" name="F10" tableColumnId="10"/>
      <queryTableField id="11" name="F11" tableColumnId="11"/>
      <queryTableField id="12" name="F12" tableColumnId="12"/>
      <queryTableField id="13" name="F13" tableColumnId="13"/>
      <queryTableField id="14" name="F14" tableColumnId="14"/>
      <queryTableField id="15" name="F15" tableColumnId="15"/>
      <queryTableField id="16" name="F16" tableColumnId="16"/>
      <queryTableField id="17" name="F17" tableColumnId="17"/>
      <queryTableField id="18" name="F18" tableColumnId="18"/>
      <queryTableField id="19" name="F19" tableColumnId="19"/>
      <queryTableField id="20" name="F20" tableColumnId="20"/>
      <queryTableField id="21" name="F21" tableColumnId="21"/>
      <queryTableField id="22" name="F22" tableColumnId="22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id="1" name="Tableau_BRQ2015_" displayName="Tableau_BRQ2015_" ref="A1:V323" tableType="queryTable" totalsRowShown="0">
  <autoFilter ref="A1:V323"/>
  <tableColumns count="22">
    <tableColumn id="1" uniqueName="1" name="الشهري" queryTableFieldId="1"/>
    <tableColumn id="2" uniqueName="2" name="F2" queryTableFieldId="2"/>
    <tableColumn id="3" uniqueName="3" name="F3" queryTableFieldId="3"/>
    <tableColumn id="4" uniqueName="4" name="F4" queryTableFieldId="4"/>
    <tableColumn id="5" uniqueName="5" name="F5" queryTableFieldId="5"/>
    <tableColumn id="6" uniqueName="6" name="F6" queryTableFieldId="6"/>
    <tableColumn id="7" uniqueName="7" name="F7" queryTableFieldId="7"/>
    <tableColumn id="8" uniqueName="8" name="F8" queryTableFieldId="8"/>
    <tableColumn id="9" uniqueName="9" name="F9" queryTableFieldId="9"/>
    <tableColumn id="10" uniqueName="10" name="F10" queryTableFieldId="10"/>
    <tableColumn id="11" uniqueName="11" name="F11" queryTableFieldId="11"/>
    <tableColumn id="12" uniqueName="12" name="F12" queryTableFieldId="12"/>
    <tableColumn id="13" uniqueName="13" name="F13" queryTableFieldId="13"/>
    <tableColumn id="14" uniqueName="14" name="F14" queryTableFieldId="14"/>
    <tableColumn id="15" uniqueName="15" name="F15" queryTableFieldId="15"/>
    <tableColumn id="16" uniqueName="16" name="F16" queryTableFieldId="16"/>
    <tableColumn id="17" uniqueName="17" name="F17" queryTableFieldId="17"/>
    <tableColumn id="18" uniqueName="18" name="F18" queryTableFieldId="18"/>
    <tableColumn id="19" uniqueName="19" name="F19" queryTableFieldId="19"/>
    <tableColumn id="20" uniqueName="20" name="F20" queryTableFieldId="20"/>
    <tableColumn id="21" uniqueName="21" name="F21" queryTableFieldId="21"/>
    <tableColumn id="22" uniqueName="22" name="F22" queryTableFieldId="22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18"/>
  <sheetViews>
    <sheetView rightToLeft="1" tabSelected="1" topLeftCell="A171" workbookViewId="0">
      <selection activeCell="M227" sqref="M227"/>
    </sheetView>
  </sheetViews>
  <sheetFormatPr baseColWidth="10" defaultRowHeight="15"/>
  <cols>
    <col min="1" max="1" width="17.7109375" customWidth="1"/>
    <col min="2" max="2" width="8.85546875" customWidth="1"/>
    <col min="3" max="6" width="8.7109375" customWidth="1"/>
    <col min="7" max="7" width="9.42578125" customWidth="1"/>
    <col min="8" max="8" width="8.7109375" customWidth="1"/>
    <col min="9" max="9" width="9.140625" customWidth="1"/>
    <col min="10" max="11" width="10.5703125" customWidth="1"/>
  </cols>
  <sheetData>
    <row r="1" spans="1:19" ht="18.75" hidden="1">
      <c r="B1" s="83" t="s">
        <v>80</v>
      </c>
      <c r="C1" s="83"/>
      <c r="D1" s="83"/>
      <c r="E1" s="83"/>
      <c r="F1" s="83"/>
      <c r="G1" s="83"/>
      <c r="H1" s="83"/>
    </row>
    <row r="2" spans="1:19" ht="18.75" hidden="1">
      <c r="B2" s="9"/>
      <c r="C2" s="9"/>
      <c r="D2" s="9"/>
      <c r="E2" s="10"/>
      <c r="F2" s="7" t="s">
        <v>0</v>
      </c>
      <c r="G2" s="7"/>
      <c r="H2" s="7"/>
      <c r="I2" s="7"/>
      <c r="J2" s="7"/>
      <c r="K2" s="7"/>
      <c r="M2" s="7"/>
      <c r="N2" s="7"/>
      <c r="O2" s="7"/>
      <c r="P2" s="7"/>
      <c r="Q2" s="7"/>
      <c r="R2" s="7"/>
    </row>
    <row r="3" spans="1:19" ht="15" hidden="1" customHeight="1">
      <c r="A3" s="84" t="s">
        <v>1</v>
      </c>
      <c r="B3" s="84" t="s">
        <v>57</v>
      </c>
      <c r="C3" s="81" t="s">
        <v>58</v>
      </c>
      <c r="D3" s="81"/>
      <c r="E3" s="81"/>
      <c r="F3" s="81"/>
      <c r="G3" s="81" t="s">
        <v>59</v>
      </c>
      <c r="H3" s="81"/>
      <c r="I3" s="81" t="s">
        <v>60</v>
      </c>
      <c r="J3" s="81"/>
      <c r="K3" s="58"/>
      <c r="L3" s="7"/>
      <c r="M3" s="7"/>
      <c r="N3" s="7"/>
      <c r="O3" s="7"/>
      <c r="P3" s="7"/>
      <c r="Q3" s="7"/>
      <c r="R3" s="7"/>
      <c r="S3" s="89"/>
    </row>
    <row r="4" spans="1:19" ht="30" hidden="1">
      <c r="A4" s="85"/>
      <c r="B4" s="85"/>
      <c r="C4" s="14" t="s">
        <v>2</v>
      </c>
      <c r="D4" s="14" t="s">
        <v>3</v>
      </c>
      <c r="E4" s="14" t="s">
        <v>4</v>
      </c>
      <c r="F4" s="14" t="s">
        <v>5</v>
      </c>
      <c r="G4" s="87" t="s">
        <v>6</v>
      </c>
      <c r="H4" s="88" t="s">
        <v>64</v>
      </c>
      <c r="I4" s="82" t="s">
        <v>61</v>
      </c>
      <c r="J4" s="82" t="s">
        <v>62</v>
      </c>
      <c r="K4" s="59"/>
      <c r="S4" s="89"/>
    </row>
    <row r="5" spans="1:19" ht="15" hidden="1" customHeight="1">
      <c r="A5" s="86"/>
      <c r="B5" s="86"/>
      <c r="C5" s="3" t="s">
        <v>7</v>
      </c>
      <c r="D5" s="3" t="s">
        <v>7</v>
      </c>
      <c r="E5" s="3" t="s">
        <v>7</v>
      </c>
      <c r="F5" s="3" t="s">
        <v>7</v>
      </c>
      <c r="G5" s="87"/>
      <c r="H5" s="88"/>
      <c r="I5" s="82"/>
      <c r="J5" s="82"/>
      <c r="K5" s="59"/>
      <c r="S5" s="89"/>
    </row>
    <row r="6" spans="1:19" s="12" customFormat="1" hidden="1">
      <c r="A6" s="75" t="s">
        <v>63</v>
      </c>
      <c r="B6" s="76"/>
      <c r="C6" s="76"/>
      <c r="D6" s="76"/>
      <c r="E6" s="76"/>
      <c r="F6" s="76"/>
      <c r="G6" s="76"/>
      <c r="H6" s="76"/>
      <c r="I6" s="76"/>
      <c r="J6" s="76"/>
      <c r="K6" s="60"/>
      <c r="S6" s="89"/>
    </row>
    <row r="7" spans="1:19" ht="20.100000000000001" hidden="1" customHeight="1">
      <c r="A7" s="4" t="s">
        <v>8</v>
      </c>
      <c r="B7" s="68" t="s">
        <v>66</v>
      </c>
      <c r="C7" s="1">
        <v>900</v>
      </c>
      <c r="D7" s="1">
        <v>900</v>
      </c>
      <c r="E7" s="1">
        <v>900</v>
      </c>
      <c r="F7" s="1">
        <v>900</v>
      </c>
      <c r="G7" s="2">
        <v>900</v>
      </c>
      <c r="H7" s="1">
        <f>(C7+D7+E7+F7)/4</f>
        <v>900</v>
      </c>
      <c r="I7" s="1">
        <f>H7-G7</f>
        <v>0</v>
      </c>
      <c r="J7" s="16">
        <f>(I7*100)/G7</f>
        <v>0</v>
      </c>
      <c r="K7" s="48"/>
      <c r="S7" s="89"/>
    </row>
    <row r="8" spans="1:19" ht="20.100000000000001" hidden="1" customHeight="1">
      <c r="A8" s="4" t="s">
        <v>9</v>
      </c>
      <c r="B8" s="69"/>
      <c r="C8" s="26">
        <v>1000</v>
      </c>
      <c r="D8" s="26">
        <v>1000</v>
      </c>
      <c r="E8" s="26">
        <v>1000</v>
      </c>
      <c r="F8" s="26">
        <v>1000</v>
      </c>
      <c r="G8" s="11">
        <v>1000</v>
      </c>
      <c r="H8" s="1">
        <f t="shared" ref="H8:H62" si="0">(C8+D8+E8+F8)/4</f>
        <v>1000</v>
      </c>
      <c r="I8" s="1">
        <f t="shared" ref="I8:I23" si="1">H8-G8</f>
        <v>0</v>
      </c>
      <c r="J8" s="16">
        <f t="shared" ref="J8:J23" si="2">(I8*100)/G8</f>
        <v>0</v>
      </c>
      <c r="K8" s="48"/>
      <c r="S8" s="89"/>
    </row>
    <row r="9" spans="1:19" ht="20.100000000000001" hidden="1" customHeight="1">
      <c r="A9" s="4" t="s">
        <v>10</v>
      </c>
      <c r="B9" s="69"/>
      <c r="C9" s="1">
        <v>60</v>
      </c>
      <c r="D9" s="1">
        <v>60</v>
      </c>
      <c r="E9" s="1">
        <v>60</v>
      </c>
      <c r="F9" s="1">
        <v>60</v>
      </c>
      <c r="G9" s="2">
        <v>60</v>
      </c>
      <c r="H9" s="1">
        <f t="shared" si="0"/>
        <v>60</v>
      </c>
      <c r="I9" s="1">
        <f t="shared" si="1"/>
        <v>0</v>
      </c>
      <c r="J9" s="16">
        <f t="shared" si="2"/>
        <v>0</v>
      </c>
      <c r="K9" s="48"/>
      <c r="S9" s="89"/>
    </row>
    <row r="10" spans="1:19" ht="20.100000000000001" hidden="1" customHeight="1">
      <c r="A10" s="4" t="s">
        <v>11</v>
      </c>
      <c r="B10" s="77"/>
      <c r="C10" s="1">
        <v>85</v>
      </c>
      <c r="D10" s="1">
        <v>85</v>
      </c>
      <c r="E10" s="1">
        <v>85</v>
      </c>
      <c r="F10" s="1">
        <v>85</v>
      </c>
      <c r="G10" s="2">
        <v>85</v>
      </c>
      <c r="H10" s="1">
        <f t="shared" si="0"/>
        <v>85</v>
      </c>
      <c r="I10" s="1">
        <f t="shared" si="1"/>
        <v>0</v>
      </c>
      <c r="J10" s="16">
        <f t="shared" si="2"/>
        <v>0</v>
      </c>
      <c r="K10" s="48"/>
      <c r="S10" s="25"/>
    </row>
    <row r="11" spans="1:19" ht="27.75" hidden="1" customHeight="1">
      <c r="A11" s="4" t="s">
        <v>12</v>
      </c>
      <c r="B11" s="78" t="s">
        <v>67</v>
      </c>
      <c r="C11" s="1">
        <v>200</v>
      </c>
      <c r="D11" s="1">
        <v>200</v>
      </c>
      <c r="E11" s="1">
        <v>200</v>
      </c>
      <c r="F11" s="1">
        <v>200</v>
      </c>
      <c r="G11" s="2">
        <v>200</v>
      </c>
      <c r="H11" s="1">
        <f t="shared" si="0"/>
        <v>200</v>
      </c>
      <c r="I11" s="1">
        <f t="shared" si="1"/>
        <v>0</v>
      </c>
      <c r="J11" s="16">
        <f t="shared" si="2"/>
        <v>0</v>
      </c>
      <c r="K11" s="48"/>
      <c r="S11" s="25"/>
    </row>
    <row r="12" spans="1:19" ht="27.75" hidden="1" customHeight="1">
      <c r="A12" s="4" t="s">
        <v>13</v>
      </c>
      <c r="B12" s="79"/>
      <c r="C12" s="1">
        <v>360</v>
      </c>
      <c r="D12" s="1">
        <v>360</v>
      </c>
      <c r="E12" s="1">
        <v>360</v>
      </c>
      <c r="F12" s="1">
        <v>360</v>
      </c>
      <c r="G12" s="2">
        <v>360</v>
      </c>
      <c r="H12" s="1">
        <f t="shared" si="0"/>
        <v>360</v>
      </c>
      <c r="I12" s="1">
        <f t="shared" si="1"/>
        <v>0</v>
      </c>
      <c r="J12" s="16">
        <f t="shared" si="2"/>
        <v>0</v>
      </c>
      <c r="K12" s="48"/>
      <c r="S12" s="89"/>
    </row>
    <row r="13" spans="1:19" ht="27" hidden="1" customHeight="1">
      <c r="A13" s="24" t="s">
        <v>14</v>
      </c>
      <c r="B13" s="80"/>
      <c r="C13" s="1">
        <v>380</v>
      </c>
      <c r="D13" s="1">
        <v>380</v>
      </c>
      <c r="E13" s="1">
        <v>380</v>
      </c>
      <c r="F13" s="1">
        <v>380</v>
      </c>
      <c r="G13" s="2">
        <v>380</v>
      </c>
      <c r="H13" s="1">
        <f t="shared" si="0"/>
        <v>380</v>
      </c>
      <c r="I13" s="1">
        <f t="shared" si="1"/>
        <v>0</v>
      </c>
      <c r="J13" s="16">
        <f t="shared" si="2"/>
        <v>0</v>
      </c>
      <c r="K13" s="48"/>
      <c r="S13" s="89"/>
    </row>
    <row r="14" spans="1:19" ht="20.100000000000001" hidden="1" customHeight="1">
      <c r="A14" s="4" t="s">
        <v>15</v>
      </c>
      <c r="B14" s="72" t="s">
        <v>66</v>
      </c>
      <c r="C14" s="1">
        <v>600</v>
      </c>
      <c r="D14" s="1">
        <v>600</v>
      </c>
      <c r="E14" s="1">
        <v>600</v>
      </c>
      <c r="F14" s="1">
        <v>600</v>
      </c>
      <c r="G14" s="2">
        <v>600</v>
      </c>
      <c r="H14" s="1">
        <f t="shared" si="0"/>
        <v>600</v>
      </c>
      <c r="I14" s="1">
        <f t="shared" si="1"/>
        <v>0</v>
      </c>
      <c r="J14" s="16">
        <f t="shared" si="2"/>
        <v>0</v>
      </c>
      <c r="K14" s="48"/>
      <c r="S14" s="89"/>
    </row>
    <row r="15" spans="1:19" ht="27.75" hidden="1" customHeight="1">
      <c r="A15" s="4" t="s">
        <v>16</v>
      </c>
      <c r="B15" s="72"/>
      <c r="C15" s="1">
        <v>400</v>
      </c>
      <c r="D15" s="1">
        <v>400</v>
      </c>
      <c r="E15" s="1">
        <v>400</v>
      </c>
      <c r="F15" s="1">
        <v>400</v>
      </c>
      <c r="G15" s="2">
        <v>400</v>
      </c>
      <c r="H15" s="1">
        <f t="shared" si="0"/>
        <v>400</v>
      </c>
      <c r="I15" s="1">
        <f t="shared" si="1"/>
        <v>0</v>
      </c>
      <c r="J15" s="16">
        <f t="shared" si="2"/>
        <v>0</v>
      </c>
      <c r="K15" s="48"/>
      <c r="S15" s="89"/>
    </row>
    <row r="16" spans="1:19" ht="20.100000000000001" hidden="1" customHeight="1">
      <c r="A16" s="4" t="s">
        <v>17</v>
      </c>
      <c r="B16" s="62" t="s">
        <v>67</v>
      </c>
      <c r="C16" s="1">
        <v>177</v>
      </c>
      <c r="D16" s="1">
        <v>177</v>
      </c>
      <c r="E16" s="1">
        <v>177</v>
      </c>
      <c r="F16" s="1">
        <v>177</v>
      </c>
      <c r="G16" s="2">
        <v>177</v>
      </c>
      <c r="H16" s="1">
        <f t="shared" si="0"/>
        <v>177</v>
      </c>
      <c r="I16" s="1">
        <f t="shared" si="1"/>
        <v>0</v>
      </c>
      <c r="J16" s="16">
        <f t="shared" si="2"/>
        <v>0</v>
      </c>
      <c r="K16" s="48"/>
      <c r="S16" s="89"/>
    </row>
    <row r="17" spans="1:20" ht="20.100000000000001" hidden="1" customHeight="1">
      <c r="A17" s="4" t="s">
        <v>18</v>
      </c>
      <c r="B17" s="62" t="s">
        <v>68</v>
      </c>
      <c r="C17" s="1">
        <v>580</v>
      </c>
      <c r="D17" s="1">
        <v>580</v>
      </c>
      <c r="E17" s="1">
        <v>580</v>
      </c>
      <c r="F17" s="1">
        <v>580</v>
      </c>
      <c r="G17" s="2">
        <v>580</v>
      </c>
      <c r="H17" s="1">
        <f t="shared" si="0"/>
        <v>580</v>
      </c>
      <c r="I17" s="1">
        <f t="shared" si="1"/>
        <v>0</v>
      </c>
      <c r="J17" s="16">
        <f t="shared" si="2"/>
        <v>0</v>
      </c>
      <c r="K17" s="48"/>
    </row>
    <row r="18" spans="1:20" ht="20.100000000000001" hidden="1" customHeight="1">
      <c r="A18" s="4" t="s">
        <v>19</v>
      </c>
      <c r="B18" s="68" t="s">
        <v>66</v>
      </c>
      <c r="C18" s="1">
        <v>160</v>
      </c>
      <c r="D18" s="1">
        <v>160</v>
      </c>
      <c r="E18" s="1">
        <v>160</v>
      </c>
      <c r="F18" s="1">
        <v>160</v>
      </c>
      <c r="G18" s="2">
        <v>160</v>
      </c>
      <c r="H18" s="1">
        <f t="shared" si="0"/>
        <v>160</v>
      </c>
      <c r="I18" s="1">
        <f t="shared" si="1"/>
        <v>0</v>
      </c>
      <c r="J18" s="16">
        <f t="shared" si="2"/>
        <v>0</v>
      </c>
      <c r="K18" s="48"/>
      <c r="S18" s="25"/>
    </row>
    <row r="19" spans="1:20" ht="20.100000000000001" hidden="1" customHeight="1">
      <c r="A19" s="4" t="s">
        <v>20</v>
      </c>
      <c r="B19" s="69"/>
      <c r="C19" s="1">
        <v>150</v>
      </c>
      <c r="D19" s="1">
        <v>150</v>
      </c>
      <c r="E19" s="1">
        <v>150</v>
      </c>
      <c r="F19" s="1">
        <v>150</v>
      </c>
      <c r="G19" s="2">
        <v>150</v>
      </c>
      <c r="H19" s="1">
        <f t="shared" si="0"/>
        <v>150</v>
      </c>
      <c r="I19" s="1">
        <f t="shared" si="1"/>
        <v>0</v>
      </c>
      <c r="J19" s="16">
        <f t="shared" si="2"/>
        <v>0</v>
      </c>
      <c r="K19" s="48"/>
      <c r="M19" s="100" t="s">
        <v>78</v>
      </c>
      <c r="N19" s="100"/>
      <c r="O19" s="100"/>
      <c r="P19" s="100"/>
      <c r="Q19" s="100"/>
      <c r="R19" s="100"/>
      <c r="S19" s="7"/>
      <c r="T19" s="7"/>
    </row>
    <row r="20" spans="1:20" ht="20.100000000000001" hidden="1" customHeight="1">
      <c r="A20" s="4" t="s">
        <v>21</v>
      </c>
      <c r="B20" s="69"/>
      <c r="C20" s="1">
        <v>150</v>
      </c>
      <c r="D20" s="1">
        <v>150</v>
      </c>
      <c r="E20" s="1">
        <v>150</v>
      </c>
      <c r="F20" s="1">
        <v>150</v>
      </c>
      <c r="G20" s="2">
        <v>150</v>
      </c>
      <c r="H20" s="1">
        <f t="shared" si="0"/>
        <v>150</v>
      </c>
      <c r="I20" s="1">
        <f t="shared" si="1"/>
        <v>0</v>
      </c>
      <c r="J20" s="16">
        <f t="shared" si="2"/>
        <v>0</v>
      </c>
      <c r="K20" s="48"/>
      <c r="S20" s="89" t="s">
        <v>79</v>
      </c>
    </row>
    <row r="21" spans="1:20" ht="20.100000000000001" hidden="1" customHeight="1">
      <c r="A21" s="4" t="s">
        <v>22</v>
      </c>
      <c r="B21" s="69"/>
      <c r="C21" s="1">
        <v>80</v>
      </c>
      <c r="D21" s="1">
        <v>80</v>
      </c>
      <c r="E21" s="1">
        <v>80</v>
      </c>
      <c r="F21" s="1">
        <v>80</v>
      </c>
      <c r="G21" s="2">
        <v>80</v>
      </c>
      <c r="H21" s="1">
        <f t="shared" si="0"/>
        <v>80</v>
      </c>
      <c r="I21" s="1">
        <f t="shared" si="1"/>
        <v>0</v>
      </c>
      <c r="J21" s="16">
        <f t="shared" si="2"/>
        <v>0</v>
      </c>
      <c r="K21" s="48"/>
      <c r="S21" s="89"/>
    </row>
    <row r="22" spans="1:20" ht="20.100000000000001" hidden="1" customHeight="1">
      <c r="A22" s="4" t="s">
        <v>23</v>
      </c>
      <c r="B22" s="69"/>
      <c r="C22" s="1">
        <v>85</v>
      </c>
      <c r="D22" s="1">
        <v>85</v>
      </c>
      <c r="E22" s="1">
        <v>85</v>
      </c>
      <c r="F22" s="1">
        <v>85</v>
      </c>
      <c r="G22" s="2">
        <v>85</v>
      </c>
      <c r="H22" s="1">
        <f t="shared" si="0"/>
        <v>85</v>
      </c>
      <c r="I22" s="1">
        <f t="shared" si="1"/>
        <v>0</v>
      </c>
      <c r="J22" s="16">
        <f t="shared" si="2"/>
        <v>0</v>
      </c>
      <c r="K22" s="48"/>
      <c r="S22" s="89"/>
    </row>
    <row r="23" spans="1:20" ht="31.5" hidden="1" customHeight="1">
      <c r="A23" s="4" t="s">
        <v>24</v>
      </c>
      <c r="B23" s="77"/>
      <c r="C23" s="1">
        <v>180</v>
      </c>
      <c r="D23" s="1">
        <v>180</v>
      </c>
      <c r="E23" s="1">
        <v>180</v>
      </c>
      <c r="F23" s="1">
        <v>180</v>
      </c>
      <c r="G23" s="2">
        <v>180</v>
      </c>
      <c r="H23" s="1">
        <f t="shared" si="0"/>
        <v>180</v>
      </c>
      <c r="I23" s="1">
        <f t="shared" si="1"/>
        <v>0</v>
      </c>
      <c r="J23" s="16">
        <f t="shared" si="2"/>
        <v>0</v>
      </c>
      <c r="K23" s="48"/>
      <c r="S23" s="89"/>
    </row>
    <row r="24" spans="1:20" ht="20.100000000000001" hidden="1" customHeight="1">
      <c r="A24" s="73" t="s">
        <v>65</v>
      </c>
      <c r="B24" s="73"/>
      <c r="C24" s="73"/>
      <c r="D24" s="73"/>
      <c r="E24" s="73"/>
      <c r="F24" s="73"/>
      <c r="G24" s="73"/>
      <c r="H24" s="73"/>
      <c r="I24" s="73"/>
      <c r="J24" s="73"/>
      <c r="K24" s="49"/>
      <c r="S24" s="89"/>
    </row>
    <row r="25" spans="1:20" ht="20.100000000000001" hidden="1" customHeight="1">
      <c r="A25" s="5" t="s">
        <v>25</v>
      </c>
      <c r="B25" s="72" t="s">
        <v>66</v>
      </c>
      <c r="C25" s="1">
        <v>52.5</v>
      </c>
      <c r="D25" s="1">
        <v>49.166666666666664</v>
      </c>
      <c r="E25" s="1">
        <v>50</v>
      </c>
      <c r="F25" s="1">
        <v>42.857142857142854</v>
      </c>
      <c r="G25" s="2">
        <v>60.94</v>
      </c>
      <c r="H25" s="1">
        <f t="shared" si="0"/>
        <v>48.63095238095238</v>
      </c>
      <c r="I25" s="1">
        <f t="shared" ref="I25:I52" si="3">H25-G25</f>
        <v>-12.309047619047618</v>
      </c>
      <c r="J25" s="16">
        <f t="shared" ref="J25:J52" si="4">(I25*100)/G25</f>
        <v>-20.198634097551068</v>
      </c>
      <c r="K25" s="48"/>
      <c r="S25" s="89"/>
    </row>
    <row r="26" spans="1:20" ht="20.100000000000001" hidden="1" customHeight="1">
      <c r="A26" s="5" t="s">
        <v>26</v>
      </c>
      <c r="B26" s="72"/>
      <c r="C26" s="1">
        <v>56.666666666666664</v>
      </c>
      <c r="D26" s="1">
        <v>56.666666666666664</v>
      </c>
      <c r="E26" s="1">
        <v>52.857142857142854</v>
      </c>
      <c r="F26" s="1">
        <v>38.571428571428569</v>
      </c>
      <c r="G26" s="2">
        <v>56.77</v>
      </c>
      <c r="H26" s="1">
        <f t="shared" si="0"/>
        <v>51.19047619047619</v>
      </c>
      <c r="I26" s="1">
        <f t="shared" si="3"/>
        <v>-5.5795238095238133</v>
      </c>
      <c r="J26" s="16">
        <f t="shared" si="4"/>
        <v>-9.8282963000243306</v>
      </c>
      <c r="K26" s="48"/>
      <c r="S26" s="89"/>
    </row>
    <row r="27" spans="1:20" ht="20.100000000000001" hidden="1" customHeight="1">
      <c r="A27" s="5" t="s">
        <v>27</v>
      </c>
      <c r="B27" s="72"/>
      <c r="C27" s="1">
        <v>34.166666666666664</v>
      </c>
      <c r="D27" s="1">
        <v>40</v>
      </c>
      <c r="E27" s="1">
        <v>45.714285714285715</v>
      </c>
      <c r="F27" s="1">
        <v>38.571428571428569</v>
      </c>
      <c r="G27" s="2">
        <v>100</v>
      </c>
      <c r="H27" s="1">
        <f t="shared" si="0"/>
        <v>39.613095238095241</v>
      </c>
      <c r="I27" s="1">
        <f t="shared" si="3"/>
        <v>-60.386904761904759</v>
      </c>
      <c r="J27" s="16">
        <f t="shared" si="4"/>
        <v>-60.386904761904759</v>
      </c>
      <c r="K27" s="48"/>
      <c r="S27" s="89"/>
    </row>
    <row r="28" spans="1:20" ht="20.100000000000001" hidden="1" customHeight="1">
      <c r="A28" s="5" t="s">
        <v>28</v>
      </c>
      <c r="B28" s="72"/>
      <c r="C28" s="1">
        <v>50</v>
      </c>
      <c r="D28" s="1">
        <v>60</v>
      </c>
      <c r="E28" s="1">
        <v>62.857142857142854</v>
      </c>
      <c r="F28" s="1">
        <v>50</v>
      </c>
      <c r="G28" s="2">
        <v>63.75</v>
      </c>
      <c r="H28" s="1">
        <f t="shared" si="0"/>
        <v>55.714285714285715</v>
      </c>
      <c r="I28" s="1">
        <f t="shared" si="3"/>
        <v>-8.0357142857142847</v>
      </c>
      <c r="J28" s="16">
        <f t="shared" si="4"/>
        <v>-12.605042016806721</v>
      </c>
      <c r="K28" s="48"/>
      <c r="S28" s="89"/>
    </row>
    <row r="29" spans="1:20" ht="20.100000000000001" hidden="1" customHeight="1">
      <c r="A29" s="5" t="s">
        <v>29</v>
      </c>
      <c r="B29" s="72"/>
      <c r="C29" s="1">
        <v>56.666666666666664</v>
      </c>
      <c r="D29" s="1">
        <v>45</v>
      </c>
      <c r="E29" s="1">
        <v>57.857142857142854</v>
      </c>
      <c r="F29" s="1">
        <v>45.714285714285715</v>
      </c>
      <c r="G29" s="2">
        <v>80.209999999999994</v>
      </c>
      <c r="H29" s="1">
        <f t="shared" si="0"/>
        <v>51.30952380952381</v>
      </c>
      <c r="I29" s="1">
        <f t="shared" si="3"/>
        <v>-28.900476190476184</v>
      </c>
      <c r="J29" s="16">
        <f t="shared" si="4"/>
        <v>-36.031013826799885</v>
      </c>
      <c r="K29" s="48"/>
      <c r="S29" s="89" t="s">
        <v>79</v>
      </c>
    </row>
    <row r="30" spans="1:20" ht="20.100000000000001" hidden="1" customHeight="1">
      <c r="A30" s="5" t="s">
        <v>30</v>
      </c>
      <c r="B30" s="72"/>
      <c r="C30" s="1">
        <v>66.666666666666671</v>
      </c>
      <c r="D30" s="1">
        <v>58.333333333333336</v>
      </c>
      <c r="E30" s="1">
        <v>72.857142857142861</v>
      </c>
      <c r="F30" s="1">
        <v>57.857142857142854</v>
      </c>
      <c r="G30" s="2">
        <v>56.88</v>
      </c>
      <c r="H30" s="1">
        <f t="shared" si="0"/>
        <v>63.928571428571431</v>
      </c>
      <c r="I30" s="1">
        <f t="shared" si="3"/>
        <v>7.048571428571428</v>
      </c>
      <c r="J30" s="16">
        <f t="shared" si="4"/>
        <v>12.392003214788023</v>
      </c>
      <c r="K30" s="48"/>
      <c r="S30" s="89"/>
    </row>
    <row r="31" spans="1:20" ht="20.100000000000001" hidden="1" customHeight="1">
      <c r="A31" s="5" t="s">
        <v>31</v>
      </c>
      <c r="B31" s="72"/>
      <c r="C31" s="1">
        <v>76.666666666666671</v>
      </c>
      <c r="D31" s="1">
        <v>87.5</v>
      </c>
      <c r="E31" s="1">
        <v>127.14285714285714</v>
      </c>
      <c r="F31" s="1">
        <v>106.42857142857143</v>
      </c>
      <c r="G31" s="2">
        <v>91.56</v>
      </c>
      <c r="H31" s="1">
        <f t="shared" si="0"/>
        <v>99.434523809523824</v>
      </c>
      <c r="I31" s="1">
        <f t="shared" si="3"/>
        <v>7.8745238095238221</v>
      </c>
      <c r="J31" s="16">
        <f t="shared" si="4"/>
        <v>8.6003973454825484</v>
      </c>
      <c r="K31" s="48"/>
      <c r="S31" s="89"/>
    </row>
    <row r="32" spans="1:20" ht="20.100000000000001" hidden="1" customHeight="1">
      <c r="A32" s="5" t="s">
        <v>32</v>
      </c>
      <c r="B32" s="72"/>
      <c r="C32" s="1">
        <v>75</v>
      </c>
      <c r="D32" s="1">
        <v>78.333333333333329</v>
      </c>
      <c r="E32" s="1">
        <v>130.71428571428572</v>
      </c>
      <c r="F32" s="1">
        <v>108.57142857142857</v>
      </c>
      <c r="G32" s="2">
        <v>65.63</v>
      </c>
      <c r="H32" s="1">
        <f t="shared" si="0"/>
        <v>98.154761904761898</v>
      </c>
      <c r="I32" s="1">
        <f t="shared" si="3"/>
        <v>32.524761904761903</v>
      </c>
      <c r="J32" s="16">
        <f t="shared" si="4"/>
        <v>49.557766120313737</v>
      </c>
      <c r="K32" s="48"/>
      <c r="S32" s="89"/>
    </row>
    <row r="33" spans="1:19" ht="20.100000000000001" hidden="1" customHeight="1">
      <c r="A33" s="5" t="s">
        <v>33</v>
      </c>
      <c r="B33" s="72"/>
      <c r="C33" s="1">
        <v>60</v>
      </c>
      <c r="D33" s="1">
        <v>60</v>
      </c>
      <c r="E33" s="1">
        <v>66.428571428571431</v>
      </c>
      <c r="F33" s="1">
        <v>50.714285714285715</v>
      </c>
      <c r="G33" s="2">
        <v>58.75</v>
      </c>
      <c r="H33" s="1">
        <f t="shared" si="0"/>
        <v>59.285714285714292</v>
      </c>
      <c r="I33" s="1">
        <f t="shared" si="3"/>
        <v>0.5357142857142918</v>
      </c>
      <c r="J33" s="16">
        <f t="shared" si="4"/>
        <v>0.91185410334347539</v>
      </c>
      <c r="K33" s="48"/>
      <c r="S33" s="89"/>
    </row>
    <row r="34" spans="1:19" ht="20.100000000000001" hidden="1" customHeight="1">
      <c r="A34" s="5" t="s">
        <v>34</v>
      </c>
      <c r="B34" s="72"/>
      <c r="C34" s="1">
        <v>320</v>
      </c>
      <c r="D34" s="1">
        <v>300</v>
      </c>
      <c r="E34" s="1">
        <v>227.85714285714286</v>
      </c>
      <c r="F34" s="13" t="s">
        <v>77</v>
      </c>
      <c r="G34" s="2">
        <v>310</v>
      </c>
      <c r="H34" s="1">
        <f>(C34+D34+E34)/3</f>
        <v>282.61904761904765</v>
      </c>
      <c r="I34" s="1">
        <f t="shared" si="3"/>
        <v>-27.380952380952351</v>
      </c>
      <c r="J34" s="16">
        <f t="shared" si="4"/>
        <v>-8.8325652841781768</v>
      </c>
      <c r="K34" s="48"/>
      <c r="S34" s="89"/>
    </row>
    <row r="35" spans="1:19" ht="20.100000000000001" hidden="1" customHeight="1">
      <c r="A35" s="5" t="s">
        <v>35</v>
      </c>
      <c r="B35" s="72"/>
      <c r="C35" s="1">
        <v>106.66666666666667</v>
      </c>
      <c r="D35" s="1">
        <v>140</v>
      </c>
      <c r="E35" s="1">
        <v>170.71428571428572</v>
      </c>
      <c r="F35" s="1">
        <v>196.42857142857142</v>
      </c>
      <c r="G35" s="2">
        <v>144.69</v>
      </c>
      <c r="H35" s="1">
        <f t="shared" si="0"/>
        <v>153.45238095238096</v>
      </c>
      <c r="I35" s="1">
        <f t="shared" si="3"/>
        <v>8.7623809523809655</v>
      </c>
      <c r="J35" s="16">
        <f t="shared" si="4"/>
        <v>6.0559685896613216</v>
      </c>
      <c r="K35" s="48"/>
      <c r="S35" s="89"/>
    </row>
    <row r="36" spans="1:19" ht="20.100000000000001" hidden="1" customHeight="1">
      <c r="A36" s="5" t="s">
        <v>36</v>
      </c>
      <c r="B36" s="72"/>
      <c r="C36" s="1">
        <v>140</v>
      </c>
      <c r="D36" s="1">
        <v>100</v>
      </c>
      <c r="E36" s="1">
        <v>110</v>
      </c>
      <c r="F36" s="1">
        <v>81.428571428571431</v>
      </c>
      <c r="G36" s="2"/>
      <c r="H36" s="1">
        <f t="shared" si="0"/>
        <v>107.85714285714286</v>
      </c>
      <c r="I36" s="1">
        <f t="shared" si="3"/>
        <v>107.85714285714286</v>
      </c>
      <c r="J36" s="16" t="s">
        <v>77</v>
      </c>
      <c r="K36" s="48"/>
      <c r="S36" s="89"/>
    </row>
    <row r="37" spans="1:19" ht="20.100000000000001" hidden="1" customHeight="1">
      <c r="A37" s="5" t="s">
        <v>37</v>
      </c>
      <c r="B37" s="72"/>
      <c r="C37" s="1">
        <v>70</v>
      </c>
      <c r="D37" s="1">
        <v>59.166666666666664</v>
      </c>
      <c r="E37" s="1">
        <v>55.714285714285715</v>
      </c>
      <c r="F37" s="13" t="s">
        <v>77</v>
      </c>
      <c r="G37" s="2">
        <v>89.38</v>
      </c>
      <c r="H37" s="1">
        <f>(C37+D37+E37)/3</f>
        <v>61.626984126984127</v>
      </c>
      <c r="I37" s="1">
        <f t="shared" si="3"/>
        <v>-27.753015873015869</v>
      </c>
      <c r="J37" s="16">
        <f t="shared" si="4"/>
        <v>-31.050588356473341</v>
      </c>
      <c r="K37" s="48"/>
      <c r="S37" s="89"/>
    </row>
    <row r="38" spans="1:19" ht="20.100000000000001" hidden="1" customHeight="1">
      <c r="A38" s="5" t="s">
        <v>38</v>
      </c>
      <c r="B38" s="72"/>
      <c r="C38" s="1">
        <v>138.33333333333334</v>
      </c>
      <c r="D38" s="1">
        <v>0</v>
      </c>
      <c r="E38" s="1">
        <v>262.85714285714283</v>
      </c>
      <c r="F38" s="13" t="s">
        <v>77</v>
      </c>
      <c r="G38" s="2">
        <v>133.13</v>
      </c>
      <c r="H38" s="1">
        <f>(C38+D38+E38)/3</f>
        <v>133.73015873015871</v>
      </c>
      <c r="I38" s="1">
        <f t="shared" si="3"/>
        <v>0.6001587301587108</v>
      </c>
      <c r="J38" s="16">
        <f t="shared" si="4"/>
        <v>0.4508065275735828</v>
      </c>
      <c r="K38" s="48"/>
      <c r="S38" s="89"/>
    </row>
    <row r="39" spans="1:19" ht="30" hidden="1" customHeight="1">
      <c r="A39" s="74" t="s">
        <v>69</v>
      </c>
      <c r="B39" s="74"/>
      <c r="C39" s="74"/>
      <c r="D39" s="74"/>
      <c r="E39" s="74"/>
      <c r="F39" s="74"/>
      <c r="G39" s="74"/>
      <c r="H39" s="74"/>
      <c r="I39" s="74"/>
      <c r="J39" s="74"/>
      <c r="K39" s="38"/>
      <c r="S39" s="89" t="s">
        <v>79</v>
      </c>
    </row>
    <row r="40" spans="1:19" ht="20.100000000000001" hidden="1" customHeight="1">
      <c r="A40" s="6" t="s">
        <v>39</v>
      </c>
      <c r="B40" s="68" t="s">
        <v>66</v>
      </c>
      <c r="C40" s="17">
        <v>566.66666666666663</v>
      </c>
      <c r="D40" s="1">
        <v>600</v>
      </c>
      <c r="E40" s="1">
        <v>604.28571428571433</v>
      </c>
      <c r="F40" s="1">
        <v>514.28571428571433</v>
      </c>
      <c r="G40" s="2">
        <v>500</v>
      </c>
      <c r="H40" s="1">
        <f t="shared" si="0"/>
        <v>571.30952380952374</v>
      </c>
      <c r="I40" s="1">
        <f t="shared" si="3"/>
        <v>71.309523809523739</v>
      </c>
      <c r="J40" s="16">
        <f t="shared" si="4"/>
        <v>14.261904761904749</v>
      </c>
      <c r="K40" s="48"/>
      <c r="S40" s="89"/>
    </row>
    <row r="41" spans="1:19" ht="20.100000000000001" hidden="1" customHeight="1">
      <c r="A41" s="6" t="s">
        <v>40</v>
      </c>
      <c r="B41" s="69"/>
      <c r="C41" s="17">
        <v>230</v>
      </c>
      <c r="D41" s="1">
        <v>250</v>
      </c>
      <c r="E41" s="1">
        <v>245</v>
      </c>
      <c r="F41" s="1">
        <v>0</v>
      </c>
      <c r="G41" s="2">
        <v>218.75</v>
      </c>
      <c r="H41" s="1">
        <f t="shared" si="0"/>
        <v>181.25</v>
      </c>
      <c r="I41" s="1">
        <f t="shared" si="3"/>
        <v>-37.5</v>
      </c>
      <c r="J41" s="16">
        <f t="shared" si="4"/>
        <v>-17.142857142857142</v>
      </c>
      <c r="K41" s="48"/>
      <c r="S41" s="89"/>
    </row>
    <row r="42" spans="1:19" ht="20.100000000000001" hidden="1" customHeight="1">
      <c r="A42" s="6" t="s">
        <v>41</v>
      </c>
      <c r="B42" s="69"/>
      <c r="C42" s="17">
        <v>176.66666666666666</v>
      </c>
      <c r="D42" s="1">
        <v>178.33333333333334</v>
      </c>
      <c r="E42" s="1">
        <v>164.28571428571428</v>
      </c>
      <c r="F42" s="1">
        <v>192.85714285714286</v>
      </c>
      <c r="G42" s="2">
        <v>180</v>
      </c>
      <c r="H42" s="1">
        <f t="shared" si="0"/>
        <v>178.03571428571428</v>
      </c>
      <c r="I42" s="1">
        <f t="shared" si="3"/>
        <v>-1.9642857142857224</v>
      </c>
      <c r="J42" s="16">
        <f t="shared" si="4"/>
        <v>-1.0912698412698458</v>
      </c>
      <c r="K42" s="48"/>
      <c r="S42" s="89"/>
    </row>
    <row r="43" spans="1:19" ht="20.100000000000001" hidden="1" customHeight="1">
      <c r="A43" s="6" t="s">
        <v>42</v>
      </c>
      <c r="B43" s="69"/>
      <c r="C43" s="17">
        <v>173.33333333333334</v>
      </c>
      <c r="D43" s="1">
        <v>180</v>
      </c>
      <c r="E43" s="1">
        <v>147.85714285714286</v>
      </c>
      <c r="F43" s="13" t="s">
        <v>77</v>
      </c>
      <c r="G43" s="2">
        <v>174.38</v>
      </c>
      <c r="H43" s="1">
        <f>(C43+D43+E43)/3</f>
        <v>167.06349206349208</v>
      </c>
      <c r="I43" s="1">
        <f t="shared" si="3"/>
        <v>-7.316507936507918</v>
      </c>
      <c r="J43" s="16">
        <f t="shared" si="4"/>
        <v>-4.195726537738226</v>
      </c>
      <c r="K43" s="48"/>
      <c r="S43" s="89"/>
    </row>
    <row r="44" spans="1:19" ht="20.100000000000001" hidden="1" customHeight="1">
      <c r="A44" s="6" t="s">
        <v>43</v>
      </c>
      <c r="B44" s="69"/>
      <c r="C44" s="17">
        <v>130</v>
      </c>
      <c r="D44" s="1">
        <v>125</v>
      </c>
      <c r="E44" s="1">
        <v>102.85714285714286</v>
      </c>
      <c r="F44" s="13" t="s">
        <v>77</v>
      </c>
      <c r="G44" s="13" t="s">
        <v>77</v>
      </c>
      <c r="H44" s="1">
        <f>(C44+D44+E44)/3</f>
        <v>119.28571428571429</v>
      </c>
      <c r="I44" s="13" t="s">
        <v>77</v>
      </c>
      <c r="J44" s="13" t="s">
        <v>77</v>
      </c>
      <c r="K44" s="50"/>
      <c r="S44" s="89"/>
    </row>
    <row r="45" spans="1:19" ht="20.100000000000001" hidden="1" customHeight="1">
      <c r="A45" s="6" t="s">
        <v>44</v>
      </c>
      <c r="B45" s="69"/>
      <c r="C45" s="17">
        <v>53.333333333333336</v>
      </c>
      <c r="D45" s="1">
        <v>40</v>
      </c>
      <c r="E45" s="1">
        <v>38.571428571428569</v>
      </c>
      <c r="F45" s="1">
        <v>29.285714285714285</v>
      </c>
      <c r="G45" s="13" t="s">
        <v>77</v>
      </c>
      <c r="H45" s="1">
        <f t="shared" si="0"/>
        <v>40.297619047619051</v>
      </c>
      <c r="I45" s="13" t="s">
        <v>77</v>
      </c>
      <c r="J45" s="13" t="s">
        <v>77</v>
      </c>
      <c r="K45" s="50"/>
      <c r="S45" s="89"/>
    </row>
    <row r="46" spans="1:19" ht="20.100000000000001" hidden="1" customHeight="1">
      <c r="A46" s="6" t="s">
        <v>45</v>
      </c>
      <c r="B46" s="69"/>
      <c r="C46" s="17">
        <v>100</v>
      </c>
      <c r="D46" s="1">
        <v>80</v>
      </c>
      <c r="E46" s="1">
        <v>88.571428571428569</v>
      </c>
      <c r="F46" s="1">
        <v>76.428571428571431</v>
      </c>
      <c r="G46" s="13" t="s">
        <v>77</v>
      </c>
      <c r="H46" s="1">
        <f t="shared" si="0"/>
        <v>86.25</v>
      </c>
      <c r="I46" s="13" t="s">
        <v>77</v>
      </c>
      <c r="J46" s="13" t="s">
        <v>77</v>
      </c>
      <c r="K46" s="50"/>
      <c r="S46" s="89"/>
    </row>
    <row r="47" spans="1:19" ht="20.100000000000001" hidden="1" customHeight="1">
      <c r="A47" s="6" t="s">
        <v>46</v>
      </c>
      <c r="B47" s="69"/>
      <c r="C47" s="17">
        <v>73.333333333333329</v>
      </c>
      <c r="D47" s="1">
        <v>60</v>
      </c>
      <c r="E47" s="1">
        <v>77.142857142857139</v>
      </c>
      <c r="F47" s="1">
        <v>65.714285714285708</v>
      </c>
      <c r="G47" s="13" t="s">
        <v>77</v>
      </c>
      <c r="H47" s="1">
        <f t="shared" si="0"/>
        <v>69.047619047619037</v>
      </c>
      <c r="I47" s="13" t="s">
        <v>77</v>
      </c>
      <c r="J47" s="13" t="s">
        <v>77</v>
      </c>
      <c r="K47" s="50"/>
      <c r="S47" s="89"/>
    </row>
    <row r="48" spans="1:19" ht="20.100000000000001" hidden="1" customHeight="1">
      <c r="A48" s="6" t="s">
        <v>47</v>
      </c>
      <c r="B48" s="69"/>
      <c r="C48" s="17">
        <v>143.33333333333334</v>
      </c>
      <c r="D48" s="1">
        <v>120</v>
      </c>
      <c r="E48" s="1">
        <v>105.71428571428571</v>
      </c>
      <c r="F48" s="1">
        <v>81.428571428571431</v>
      </c>
      <c r="G48" s="13" t="s">
        <v>77</v>
      </c>
      <c r="H48" s="1">
        <f t="shared" si="0"/>
        <v>112.61904761904763</v>
      </c>
      <c r="I48" s="13" t="s">
        <v>77</v>
      </c>
      <c r="J48" s="13" t="s">
        <v>77</v>
      </c>
      <c r="K48" s="50"/>
      <c r="S48" s="89"/>
    </row>
    <row r="49" spans="1:19" ht="20.100000000000001" hidden="1" customHeight="1">
      <c r="A49" s="6" t="s">
        <v>48</v>
      </c>
      <c r="B49" s="69"/>
      <c r="C49" s="17">
        <v>500</v>
      </c>
      <c r="D49" s="1">
        <v>500</v>
      </c>
      <c r="E49" s="1">
        <v>450</v>
      </c>
      <c r="F49" s="1" t="s">
        <v>77</v>
      </c>
      <c r="G49" s="13" t="s">
        <v>77</v>
      </c>
      <c r="H49" s="1">
        <f>(C49+D49+E49)/3</f>
        <v>483.33333333333331</v>
      </c>
      <c r="I49" s="13" t="s">
        <v>77</v>
      </c>
      <c r="J49" s="13" t="s">
        <v>77</v>
      </c>
      <c r="K49" s="50"/>
      <c r="S49" s="89" t="s">
        <v>79</v>
      </c>
    </row>
    <row r="50" spans="1:19" ht="20.100000000000001" hidden="1" customHeight="1">
      <c r="A50" s="6" t="s">
        <v>49</v>
      </c>
      <c r="B50" s="69"/>
      <c r="C50" s="13" t="s">
        <v>77</v>
      </c>
      <c r="D50" s="13" t="s">
        <v>77</v>
      </c>
      <c r="E50" s="13" t="s">
        <v>77</v>
      </c>
      <c r="F50" s="1">
        <v>90</v>
      </c>
      <c r="G50" s="13" t="s">
        <v>77</v>
      </c>
      <c r="H50" s="1">
        <v>90</v>
      </c>
      <c r="I50" s="13" t="s">
        <v>77</v>
      </c>
      <c r="J50" s="13" t="s">
        <v>77</v>
      </c>
      <c r="K50" s="50"/>
      <c r="S50" s="89"/>
    </row>
    <row r="51" spans="1:19" ht="20.100000000000001" hidden="1" customHeight="1">
      <c r="A51" s="6" t="s">
        <v>50</v>
      </c>
      <c r="B51" s="69"/>
      <c r="C51" s="13" t="s">
        <v>77</v>
      </c>
      <c r="D51" s="13" t="s">
        <v>77</v>
      </c>
      <c r="E51" s="13" t="s">
        <v>77</v>
      </c>
      <c r="F51" s="1">
        <v>257.14285714285717</v>
      </c>
      <c r="G51" s="13" t="s">
        <v>77</v>
      </c>
      <c r="H51" s="1">
        <v>257.14285714285717</v>
      </c>
      <c r="I51" s="13" t="s">
        <v>77</v>
      </c>
      <c r="J51" s="13" t="s">
        <v>77</v>
      </c>
      <c r="K51" s="50"/>
      <c r="S51" s="89"/>
    </row>
    <row r="52" spans="1:19" ht="20.100000000000001" hidden="1" customHeight="1">
      <c r="A52" s="6" t="s">
        <v>51</v>
      </c>
      <c r="B52" s="77"/>
      <c r="C52" s="13" t="s">
        <v>77</v>
      </c>
      <c r="D52" s="13" t="s">
        <v>77</v>
      </c>
      <c r="E52" s="13" t="s">
        <v>77</v>
      </c>
      <c r="F52" s="1">
        <v>210</v>
      </c>
      <c r="G52" s="2">
        <v>138.44</v>
      </c>
      <c r="H52" s="1">
        <v>210</v>
      </c>
      <c r="I52" s="1">
        <f t="shared" si="3"/>
        <v>71.56</v>
      </c>
      <c r="J52" s="16">
        <f t="shared" si="4"/>
        <v>51.690262929789078</v>
      </c>
      <c r="K52" s="48"/>
      <c r="S52" s="89"/>
    </row>
    <row r="53" spans="1:19" ht="20.100000000000001" hidden="1" customHeight="1">
      <c r="A53" s="70" t="s">
        <v>81</v>
      </c>
      <c r="B53" s="70"/>
      <c r="C53" s="70"/>
      <c r="D53" s="70"/>
      <c r="E53" s="70"/>
      <c r="F53" s="70"/>
      <c r="G53" s="70"/>
      <c r="H53" s="70"/>
      <c r="I53" s="70"/>
      <c r="J53" s="71"/>
      <c r="K53" s="38"/>
      <c r="S53" s="89"/>
    </row>
    <row r="54" spans="1:19" ht="20.100000000000001" hidden="1" customHeight="1">
      <c r="A54" s="6" t="s">
        <v>52</v>
      </c>
      <c r="B54" s="72" t="s">
        <v>66</v>
      </c>
      <c r="C54" s="1">
        <v>1300</v>
      </c>
      <c r="D54" s="1">
        <v>1300</v>
      </c>
      <c r="E54" s="1">
        <v>1257.1428571428571</v>
      </c>
      <c r="F54" s="1">
        <v>1028.5714285714287</v>
      </c>
      <c r="G54" s="8">
        <v>1300</v>
      </c>
      <c r="H54" s="1">
        <f t="shared" si="0"/>
        <v>1221.4285714285713</v>
      </c>
      <c r="I54" s="1">
        <f t="shared" ref="I54:I62" si="5">H54-G54</f>
        <v>-78.571428571428669</v>
      </c>
      <c r="J54" s="16">
        <f t="shared" ref="J54:J62" si="6">(I54*100)/G54</f>
        <v>-6.0439560439560518</v>
      </c>
      <c r="K54" s="48"/>
      <c r="S54" s="89"/>
    </row>
    <row r="55" spans="1:19" ht="20.100000000000001" hidden="1" customHeight="1">
      <c r="A55" s="6" t="s">
        <v>53</v>
      </c>
      <c r="B55" s="72"/>
      <c r="C55" s="1">
        <v>1200</v>
      </c>
      <c r="D55" s="1">
        <v>1200</v>
      </c>
      <c r="E55" s="1">
        <v>1044.2857142857142</v>
      </c>
      <c r="F55" s="1">
        <v>668.57142857142856</v>
      </c>
      <c r="G55" s="8">
        <v>1200</v>
      </c>
      <c r="H55" s="1">
        <f t="shared" si="0"/>
        <v>1028.2142857142858</v>
      </c>
      <c r="I55" s="1">
        <f t="shared" si="5"/>
        <v>-171.78571428571422</v>
      </c>
      <c r="J55" s="16">
        <f t="shared" si="6"/>
        <v>-14.315476190476183</v>
      </c>
      <c r="K55" s="48"/>
      <c r="S55" s="89"/>
    </row>
    <row r="56" spans="1:19" ht="28.5" hidden="1" customHeight="1">
      <c r="A56" s="28" t="s">
        <v>54</v>
      </c>
      <c r="B56" s="72"/>
      <c r="C56" s="1">
        <v>600</v>
      </c>
      <c r="D56" s="1">
        <v>600</v>
      </c>
      <c r="E56" s="1">
        <v>600</v>
      </c>
      <c r="F56" s="1">
        <v>514.28571428571433</v>
      </c>
      <c r="G56" s="8">
        <v>600</v>
      </c>
      <c r="H56" s="1">
        <f t="shared" si="0"/>
        <v>578.57142857142856</v>
      </c>
      <c r="I56" s="1">
        <f t="shared" si="5"/>
        <v>-21.428571428571445</v>
      </c>
      <c r="J56" s="16">
        <f t="shared" si="6"/>
        <v>-3.5714285714285743</v>
      </c>
      <c r="K56" s="48"/>
      <c r="S56" s="89"/>
    </row>
    <row r="57" spans="1:19" ht="20.100000000000001" hidden="1" customHeight="1">
      <c r="A57" s="6" t="s">
        <v>55</v>
      </c>
      <c r="B57" s="72"/>
      <c r="C57" s="1">
        <v>300</v>
      </c>
      <c r="D57" s="1">
        <v>306.66666666666669</v>
      </c>
      <c r="E57" s="1">
        <v>311.42857142857144</v>
      </c>
      <c r="F57" s="1">
        <v>257.14285714285717</v>
      </c>
      <c r="G57" s="8">
        <v>268.44</v>
      </c>
      <c r="H57" s="1">
        <f t="shared" si="0"/>
        <v>293.80952380952385</v>
      </c>
      <c r="I57" s="1">
        <f t="shared" si="5"/>
        <v>25.369523809523855</v>
      </c>
      <c r="J57" s="16">
        <f t="shared" si="6"/>
        <v>9.4507241132185413</v>
      </c>
      <c r="K57" s="48"/>
      <c r="S57" s="89"/>
    </row>
    <row r="58" spans="1:19" ht="42.75" hidden="1" customHeight="1">
      <c r="A58" s="6" t="s">
        <v>56</v>
      </c>
      <c r="B58" s="63" t="s">
        <v>82</v>
      </c>
      <c r="C58" s="1">
        <v>280</v>
      </c>
      <c r="D58" s="1">
        <v>280</v>
      </c>
      <c r="E58" s="1">
        <v>254.28571428571428</v>
      </c>
      <c r="F58" s="1">
        <v>203.57142857142858</v>
      </c>
      <c r="G58" s="8">
        <v>271.88</v>
      </c>
      <c r="H58" s="1">
        <f t="shared" si="0"/>
        <v>254.46428571428569</v>
      </c>
      <c r="I58" s="1">
        <f t="shared" si="5"/>
        <v>-17.415714285714301</v>
      </c>
      <c r="J58" s="16">
        <f t="shared" si="6"/>
        <v>-6.405662161878146</v>
      </c>
      <c r="K58" s="48"/>
      <c r="S58" s="61"/>
    </row>
    <row r="59" spans="1:19" ht="20.100000000000001" hidden="1" customHeight="1">
      <c r="A59" s="67" t="s">
        <v>70</v>
      </c>
      <c r="B59" s="67"/>
      <c r="C59" s="67"/>
      <c r="D59" s="67"/>
      <c r="E59" s="67"/>
      <c r="F59" s="67"/>
      <c r="G59" s="67"/>
      <c r="H59" s="67"/>
    </row>
    <row r="60" spans="1:19" ht="20.100000000000001" hidden="1" customHeight="1">
      <c r="A60" s="6" t="s">
        <v>71</v>
      </c>
      <c r="B60" s="15" t="s">
        <v>74</v>
      </c>
      <c r="C60" s="15">
        <v>650</v>
      </c>
      <c r="D60" s="15">
        <v>650</v>
      </c>
      <c r="E60" s="15">
        <v>620</v>
      </c>
      <c r="F60" s="15">
        <v>620</v>
      </c>
      <c r="G60" s="15">
        <v>650</v>
      </c>
      <c r="H60" s="1">
        <f t="shared" si="0"/>
        <v>635</v>
      </c>
      <c r="I60" s="1">
        <f t="shared" si="5"/>
        <v>-15</v>
      </c>
      <c r="J60" s="16">
        <f t="shared" si="6"/>
        <v>-2.3076923076923075</v>
      </c>
      <c r="K60" s="48"/>
    </row>
    <row r="61" spans="1:19" ht="20.100000000000001" hidden="1" customHeight="1">
      <c r="A61" s="6" t="s">
        <v>72</v>
      </c>
      <c r="B61" s="15" t="s">
        <v>75</v>
      </c>
      <c r="C61" s="15">
        <v>5800</v>
      </c>
      <c r="D61" s="15">
        <v>5800</v>
      </c>
      <c r="E61" s="15">
        <v>5800</v>
      </c>
      <c r="F61" s="15">
        <v>5800</v>
      </c>
      <c r="G61" s="15">
        <v>5800</v>
      </c>
      <c r="H61" s="1">
        <f t="shared" si="0"/>
        <v>5800</v>
      </c>
      <c r="I61" s="1">
        <f t="shared" si="5"/>
        <v>0</v>
      </c>
      <c r="J61" s="16">
        <f t="shared" si="6"/>
        <v>0</v>
      </c>
      <c r="K61" s="48"/>
    </row>
    <row r="62" spans="1:19" ht="20.100000000000001" hidden="1" customHeight="1">
      <c r="A62" s="6" t="s">
        <v>73</v>
      </c>
      <c r="B62" s="15" t="s">
        <v>76</v>
      </c>
      <c r="C62" s="15">
        <v>540</v>
      </c>
      <c r="D62" s="15">
        <v>540</v>
      </c>
      <c r="E62" s="15">
        <v>540</v>
      </c>
      <c r="F62" s="15">
        <v>540</v>
      </c>
      <c r="G62" s="15">
        <v>540</v>
      </c>
      <c r="H62" s="1">
        <f t="shared" si="0"/>
        <v>540</v>
      </c>
      <c r="I62" s="1">
        <f t="shared" si="5"/>
        <v>0</v>
      </c>
      <c r="J62" s="16">
        <f t="shared" si="6"/>
        <v>0</v>
      </c>
      <c r="K62" s="48"/>
    </row>
    <row r="63" spans="1:19" ht="20.100000000000001" hidden="1" customHeight="1">
      <c r="A63" s="66"/>
      <c r="B63" s="64"/>
      <c r="C63" s="64"/>
      <c r="D63" s="64"/>
      <c r="E63" s="64"/>
      <c r="F63" s="64"/>
      <c r="G63" s="64"/>
      <c r="H63" s="65"/>
      <c r="I63" s="65"/>
      <c r="J63" s="48"/>
      <c r="K63" s="48"/>
    </row>
    <row r="64" spans="1:19" ht="20.100000000000001" hidden="1" customHeight="1">
      <c r="A64" s="66"/>
      <c r="B64" s="64"/>
      <c r="C64" s="64"/>
      <c r="D64" s="64"/>
      <c r="E64" s="64"/>
      <c r="F64" s="64"/>
      <c r="G64" s="64"/>
      <c r="H64" s="65"/>
      <c r="I64" s="65"/>
      <c r="J64" s="48"/>
      <c r="K64" s="48"/>
    </row>
    <row r="65" spans="1:11" ht="20.100000000000001" hidden="1" customHeight="1">
      <c r="A65" s="66"/>
      <c r="B65" s="64"/>
      <c r="C65" s="64"/>
      <c r="D65" s="64"/>
      <c r="E65" s="64"/>
      <c r="F65" s="64"/>
      <c r="G65" s="64"/>
      <c r="H65" s="65"/>
      <c r="I65" s="65"/>
      <c r="J65" s="48"/>
      <c r="K65" s="48"/>
    </row>
    <row r="66" spans="1:11" ht="20.100000000000001" hidden="1" customHeight="1">
      <c r="A66" s="66"/>
      <c r="B66" s="64"/>
      <c r="C66" s="64"/>
      <c r="D66" s="64"/>
      <c r="E66" s="64"/>
      <c r="F66" s="64"/>
      <c r="G66" s="64"/>
      <c r="H66" s="65"/>
      <c r="I66" s="65"/>
      <c r="J66" s="48"/>
      <c r="K66" s="48"/>
    </row>
    <row r="67" spans="1:11" ht="20.100000000000001" hidden="1" customHeight="1">
      <c r="A67" s="66"/>
      <c r="B67" s="64"/>
      <c r="C67" s="64"/>
      <c r="D67" s="64"/>
      <c r="E67" s="64"/>
      <c r="F67" s="64"/>
      <c r="G67" s="64"/>
      <c r="H67" s="65"/>
      <c r="I67" s="65"/>
      <c r="J67" s="48"/>
      <c r="K67" s="48"/>
    </row>
    <row r="68" spans="1:11" ht="20.100000000000001" hidden="1" customHeight="1">
      <c r="A68" s="66"/>
      <c r="B68" s="64"/>
      <c r="C68" s="64"/>
      <c r="D68" s="64"/>
      <c r="E68" s="64"/>
      <c r="F68" s="64"/>
      <c r="G68" s="64"/>
      <c r="H68" s="65"/>
      <c r="I68" s="65"/>
      <c r="J68" s="48"/>
      <c r="K68" s="48"/>
    </row>
    <row r="69" spans="1:11" ht="20.100000000000001" hidden="1" customHeight="1">
      <c r="A69" s="66"/>
      <c r="B69" s="64"/>
      <c r="C69" s="64"/>
      <c r="D69" s="64"/>
      <c r="E69" s="64"/>
      <c r="F69" s="64"/>
      <c r="G69" s="64"/>
      <c r="H69" s="65"/>
      <c r="I69" s="65"/>
      <c r="J69" s="48"/>
      <c r="K69" s="48"/>
    </row>
    <row r="70" spans="1:11" ht="20.100000000000001" hidden="1" customHeight="1">
      <c r="A70" s="66"/>
      <c r="B70" s="64"/>
      <c r="C70" s="64"/>
      <c r="D70" s="64"/>
      <c r="E70" s="64"/>
      <c r="F70" s="64"/>
      <c r="G70" s="64"/>
      <c r="H70" s="65"/>
      <c r="I70" s="65"/>
      <c r="J70" s="48"/>
      <c r="K70" s="48"/>
    </row>
    <row r="71" spans="1:11" ht="20.100000000000001" hidden="1" customHeight="1">
      <c r="A71" s="66"/>
      <c r="B71" s="64"/>
      <c r="C71" s="64"/>
      <c r="D71" s="64"/>
      <c r="E71" s="64"/>
      <c r="F71" s="64"/>
      <c r="G71" s="64"/>
      <c r="H71" s="65"/>
      <c r="I71" s="65"/>
      <c r="J71" s="48"/>
      <c r="K71" s="48"/>
    </row>
    <row r="72" spans="1:11" ht="20.100000000000001" hidden="1" customHeight="1">
      <c r="A72" s="66"/>
      <c r="B72" s="64"/>
      <c r="C72" s="64"/>
      <c r="D72" s="64"/>
      <c r="E72" s="64"/>
      <c r="F72" s="64"/>
      <c r="G72" s="64"/>
      <c r="H72" s="65"/>
      <c r="I72" s="65"/>
      <c r="J72" s="48"/>
      <c r="K72" s="48"/>
    </row>
    <row r="73" spans="1:11" ht="20.100000000000001" hidden="1" customHeight="1">
      <c r="A73" s="66"/>
      <c r="B73" s="64"/>
      <c r="C73" s="64"/>
      <c r="D73" s="64"/>
      <c r="E73" s="64"/>
      <c r="F73" s="64"/>
      <c r="G73" s="64"/>
      <c r="H73" s="65"/>
      <c r="I73" s="65"/>
      <c r="J73" s="48"/>
      <c r="K73" s="48"/>
    </row>
    <row r="74" spans="1:11" ht="20.100000000000001" hidden="1" customHeight="1">
      <c r="A74" s="66"/>
      <c r="B74" s="64"/>
      <c r="C74" s="64"/>
      <c r="D74" s="64"/>
      <c r="E74" s="64"/>
      <c r="F74" s="64"/>
      <c r="G74" s="64"/>
      <c r="H74" s="65"/>
      <c r="I74" s="65"/>
      <c r="J74" s="48"/>
      <c r="K74" s="48"/>
    </row>
    <row r="75" spans="1:11" ht="20.100000000000001" hidden="1" customHeight="1">
      <c r="A75" s="66"/>
      <c r="B75" s="64"/>
      <c r="C75" s="64"/>
      <c r="D75" s="64"/>
      <c r="E75" s="64"/>
      <c r="F75" s="64"/>
      <c r="G75" s="64"/>
      <c r="H75" s="65"/>
      <c r="I75" s="65"/>
      <c r="J75" s="48"/>
      <c r="K75" s="48"/>
    </row>
    <row r="76" spans="1:11" ht="20.100000000000001" hidden="1" customHeight="1">
      <c r="A76" s="66"/>
      <c r="B76" s="64"/>
      <c r="C76" s="64"/>
      <c r="D76" s="64"/>
      <c r="E76" s="64"/>
      <c r="F76" s="64"/>
      <c r="G76" s="64"/>
      <c r="H76" s="65"/>
      <c r="I76" s="65"/>
      <c r="J76" s="48"/>
      <c r="K76" s="48"/>
    </row>
    <row r="77" spans="1:11" ht="20.100000000000001" hidden="1" customHeight="1">
      <c r="A77" s="66"/>
      <c r="B77" s="64"/>
      <c r="C77" s="64"/>
      <c r="D77" s="64"/>
      <c r="E77" s="64"/>
      <c r="F77" s="64"/>
      <c r="G77" s="64"/>
      <c r="H77" s="65"/>
      <c r="I77" s="65"/>
      <c r="J77" s="48"/>
      <c r="K77" s="48"/>
    </row>
    <row r="78" spans="1:11" ht="20.100000000000001" hidden="1" customHeight="1">
      <c r="A78" s="66"/>
      <c r="B78" s="64"/>
      <c r="C78" s="64"/>
      <c r="D78" s="64"/>
      <c r="E78" s="64"/>
      <c r="F78" s="64"/>
      <c r="G78" s="64"/>
      <c r="H78" s="65"/>
      <c r="I78" s="65"/>
      <c r="J78" s="48"/>
      <c r="K78" s="48"/>
    </row>
    <row r="79" spans="1:11" ht="20.100000000000001" hidden="1" customHeight="1">
      <c r="A79" s="66"/>
      <c r="B79" s="64"/>
      <c r="C79" s="64"/>
      <c r="D79" s="64"/>
      <c r="E79" s="64"/>
      <c r="F79" s="64"/>
      <c r="G79" s="64"/>
      <c r="H79" s="65"/>
      <c r="I79" s="65"/>
      <c r="J79" s="48"/>
      <c r="K79" s="48"/>
    </row>
    <row r="80" spans="1:11" ht="20.100000000000001" hidden="1" customHeight="1">
      <c r="A80" s="66"/>
      <c r="B80" s="64"/>
      <c r="C80" s="64"/>
      <c r="D80" s="64"/>
      <c r="E80" s="64"/>
      <c r="F80" s="64"/>
      <c r="G80" s="64"/>
      <c r="H80" s="65"/>
      <c r="I80" s="65"/>
      <c r="J80" s="48"/>
      <c r="K80" s="48"/>
    </row>
    <row r="81" spans="1:12" hidden="1"/>
    <row r="82" spans="1:12" hidden="1"/>
    <row r="83" spans="1:12" ht="18.75" hidden="1">
      <c r="B83" s="83" t="s">
        <v>83</v>
      </c>
      <c r="C83" s="83"/>
      <c r="D83" s="83"/>
      <c r="E83" s="83"/>
      <c r="F83" s="83"/>
      <c r="G83" s="83"/>
      <c r="H83" s="83"/>
    </row>
    <row r="84" spans="1:12" ht="18.75" hidden="1">
      <c r="B84" s="29"/>
      <c r="C84" s="29"/>
      <c r="D84" s="29"/>
      <c r="E84" s="10"/>
      <c r="F84" s="7" t="s">
        <v>0</v>
      </c>
      <c r="G84" s="7"/>
      <c r="H84" s="7"/>
      <c r="I84" s="7"/>
      <c r="J84" s="7"/>
      <c r="K84" s="52"/>
      <c r="L84" s="53"/>
    </row>
    <row r="85" spans="1:12" hidden="1">
      <c r="A85" s="84" t="s">
        <v>1</v>
      </c>
      <c r="B85" s="84" t="s">
        <v>57</v>
      </c>
      <c r="C85" s="81" t="s">
        <v>58</v>
      </c>
      <c r="D85" s="81"/>
      <c r="E85" s="81"/>
      <c r="F85" s="81"/>
      <c r="G85" s="81" t="s">
        <v>59</v>
      </c>
      <c r="H85" s="81"/>
      <c r="I85" s="81" t="s">
        <v>60</v>
      </c>
      <c r="J85" s="81"/>
      <c r="K85" s="54"/>
      <c r="L85" s="53"/>
    </row>
    <row r="86" spans="1:12" ht="30" hidden="1">
      <c r="A86" s="85"/>
      <c r="B86" s="85"/>
      <c r="C86" s="14" t="s">
        <v>2</v>
      </c>
      <c r="D86" s="14" t="s">
        <v>3</v>
      </c>
      <c r="E86" s="14" t="s">
        <v>4</v>
      </c>
      <c r="F86" s="14" t="s">
        <v>5</v>
      </c>
      <c r="G86" s="87" t="s">
        <v>6</v>
      </c>
      <c r="H86" s="88" t="s">
        <v>64</v>
      </c>
      <c r="I86" s="82" t="s">
        <v>61</v>
      </c>
      <c r="J86" s="82" t="s">
        <v>62</v>
      </c>
      <c r="K86" s="55"/>
      <c r="L86" s="53"/>
    </row>
    <row r="87" spans="1:12" hidden="1">
      <c r="A87" s="86"/>
      <c r="B87" s="86"/>
      <c r="C87" s="3" t="s">
        <v>7</v>
      </c>
      <c r="D87" s="3" t="s">
        <v>7</v>
      </c>
      <c r="E87" s="3" t="s">
        <v>7</v>
      </c>
      <c r="F87" s="3" t="s">
        <v>7</v>
      </c>
      <c r="G87" s="87"/>
      <c r="H87" s="88"/>
      <c r="I87" s="82"/>
      <c r="J87" s="82"/>
      <c r="K87" s="55"/>
      <c r="L87" s="53"/>
    </row>
    <row r="88" spans="1:12" hidden="1">
      <c r="A88" s="75" t="s">
        <v>63</v>
      </c>
      <c r="B88" s="76"/>
      <c r="C88" s="76"/>
      <c r="D88" s="76"/>
      <c r="E88" s="76"/>
      <c r="F88" s="76"/>
      <c r="G88" s="76"/>
      <c r="H88" s="76"/>
      <c r="I88" s="76"/>
      <c r="J88" s="76"/>
      <c r="K88" s="56"/>
      <c r="L88" s="53"/>
    </row>
    <row r="89" spans="1:12" hidden="1">
      <c r="A89" s="4" t="str">
        <f>Feuil2!A105</f>
        <v>سـميـــد عــادي</v>
      </c>
      <c r="B89" s="68" t="s">
        <v>66</v>
      </c>
      <c r="C89" s="1">
        <v>900</v>
      </c>
      <c r="D89" s="1">
        <v>900</v>
      </c>
      <c r="E89" s="1">
        <v>900</v>
      </c>
      <c r="F89" s="1">
        <v>900</v>
      </c>
      <c r="G89" s="30">
        <v>900</v>
      </c>
      <c r="H89" s="1">
        <f>(C89+D89+E89+F89)/4</f>
        <v>900</v>
      </c>
      <c r="I89" s="1">
        <f>H89-G89</f>
        <v>0</v>
      </c>
      <c r="J89" s="16">
        <f>(I89*100)/G89</f>
        <v>0</v>
      </c>
      <c r="K89" s="48"/>
    </row>
    <row r="90" spans="1:12" ht="15" hidden="1" customHeight="1">
      <c r="A90" s="4" t="str">
        <f>Feuil2!A106</f>
        <v>سميد رفيـــع</v>
      </c>
      <c r="B90" s="69"/>
      <c r="C90" s="26">
        <v>1000</v>
      </c>
      <c r="D90" s="26">
        <v>1000</v>
      </c>
      <c r="E90" s="26">
        <v>1000</v>
      </c>
      <c r="F90" s="26">
        <v>1000</v>
      </c>
      <c r="G90" s="11">
        <v>1000</v>
      </c>
      <c r="H90" s="1">
        <f t="shared" ref="H90:H105" si="7">(C90+D90+E90+F90)/4</f>
        <v>1000</v>
      </c>
      <c r="I90" s="1">
        <f t="shared" ref="I90:I105" si="8">H90-G90</f>
        <v>0</v>
      </c>
      <c r="J90" s="16">
        <f t="shared" ref="J90:J105" si="9">(I90*100)/G90</f>
        <v>0</v>
      </c>
      <c r="K90" s="48"/>
    </row>
    <row r="91" spans="1:12" hidden="1">
      <c r="A91" s="4" t="str">
        <f>Feuil2!A107</f>
        <v>فــريــنــة</v>
      </c>
      <c r="B91" s="69"/>
      <c r="C91" s="1">
        <v>60</v>
      </c>
      <c r="D91" s="1">
        <v>60</v>
      </c>
      <c r="E91" s="1">
        <v>60</v>
      </c>
      <c r="F91" s="1">
        <v>60</v>
      </c>
      <c r="G91" s="30">
        <v>60</v>
      </c>
      <c r="H91" s="1">
        <f t="shared" si="7"/>
        <v>60</v>
      </c>
      <c r="I91" s="1">
        <f t="shared" si="8"/>
        <v>0</v>
      </c>
      <c r="J91" s="16">
        <f t="shared" si="9"/>
        <v>0</v>
      </c>
      <c r="K91" s="48"/>
    </row>
    <row r="92" spans="1:12" hidden="1">
      <c r="A92" s="4" t="str">
        <f>Feuil2!A108</f>
        <v xml:space="preserve">سكر أبيض </v>
      </c>
      <c r="B92" s="77"/>
      <c r="C92" s="1">
        <v>85</v>
      </c>
      <c r="D92" s="1">
        <v>85</v>
      </c>
      <c r="E92" s="1">
        <v>85</v>
      </c>
      <c r="F92" s="1">
        <v>85</v>
      </c>
      <c r="G92" s="30">
        <v>85</v>
      </c>
      <c r="H92" s="1">
        <f t="shared" si="7"/>
        <v>85</v>
      </c>
      <c r="I92" s="1">
        <f t="shared" si="8"/>
        <v>0</v>
      </c>
      <c r="J92" s="16">
        <f t="shared" si="9"/>
        <v>0</v>
      </c>
      <c r="K92" s="48"/>
    </row>
    <row r="93" spans="1:12" ht="30" hidden="1">
      <c r="A93" s="4" t="str">
        <f>Feuil2!A109</f>
        <v xml:space="preserve">فرينة الأطفال -بليدينا-
</v>
      </c>
      <c r="B93" s="78" t="s">
        <v>67</v>
      </c>
      <c r="C93" s="1">
        <v>200</v>
      </c>
      <c r="D93" s="1">
        <v>200</v>
      </c>
      <c r="E93" s="1">
        <v>200</v>
      </c>
      <c r="F93" s="1">
        <v>200</v>
      </c>
      <c r="G93" s="30">
        <v>200</v>
      </c>
      <c r="H93" s="1">
        <f t="shared" si="7"/>
        <v>200</v>
      </c>
      <c r="I93" s="1">
        <f t="shared" si="8"/>
        <v>0</v>
      </c>
      <c r="J93" s="16">
        <f t="shared" si="9"/>
        <v>0</v>
      </c>
      <c r="K93" s="48"/>
    </row>
    <row r="94" spans="1:12" ht="30" hidden="1">
      <c r="A94" s="4" t="str">
        <f>Feuil2!A110</f>
        <v>مسحوق حليب الاطفال-الصحة-</v>
      </c>
      <c r="B94" s="79"/>
      <c r="C94" s="1">
        <v>360</v>
      </c>
      <c r="D94" s="1">
        <v>360</v>
      </c>
      <c r="E94" s="1">
        <v>360</v>
      </c>
      <c r="F94" s="1">
        <v>360</v>
      </c>
      <c r="G94" s="30">
        <v>360</v>
      </c>
      <c r="H94" s="1">
        <f t="shared" si="7"/>
        <v>360</v>
      </c>
      <c r="I94" s="1">
        <f t="shared" si="8"/>
        <v>0</v>
      </c>
      <c r="J94" s="16">
        <f t="shared" si="9"/>
        <v>0</v>
      </c>
      <c r="K94" s="48"/>
    </row>
    <row r="95" spans="1:12" ht="30" hidden="1">
      <c r="A95" s="4" t="str">
        <f>Feuil2!A111</f>
        <v>مسحـوق حليــب للكبـار(gloria)</v>
      </c>
      <c r="B95" s="80"/>
      <c r="C95" s="1">
        <v>380</v>
      </c>
      <c r="D95" s="1">
        <v>380</v>
      </c>
      <c r="E95" s="1">
        <v>380</v>
      </c>
      <c r="F95" s="1">
        <v>380</v>
      </c>
      <c r="G95" s="30">
        <v>380</v>
      </c>
      <c r="H95" s="1">
        <f t="shared" si="7"/>
        <v>380</v>
      </c>
      <c r="I95" s="1">
        <f t="shared" si="8"/>
        <v>0</v>
      </c>
      <c r="J95" s="16">
        <f t="shared" si="9"/>
        <v>0</v>
      </c>
      <c r="K95" s="48"/>
    </row>
    <row r="96" spans="1:12" hidden="1">
      <c r="A96" s="4" t="str">
        <f>Feuil2!A112</f>
        <v>بـــــن</v>
      </c>
      <c r="B96" s="72" t="s">
        <v>66</v>
      </c>
      <c r="C96" s="1">
        <v>600</v>
      </c>
      <c r="D96" s="1">
        <v>600</v>
      </c>
      <c r="E96" s="1">
        <v>600</v>
      </c>
      <c r="F96" s="1">
        <v>600</v>
      </c>
      <c r="G96" s="30">
        <v>600</v>
      </c>
      <c r="H96" s="1">
        <f t="shared" si="7"/>
        <v>600</v>
      </c>
      <c r="I96" s="1">
        <f t="shared" si="8"/>
        <v>0</v>
      </c>
      <c r="J96" s="16">
        <f t="shared" si="9"/>
        <v>0</v>
      </c>
      <c r="K96" s="48"/>
    </row>
    <row r="97" spans="1:19" ht="30" hidden="1">
      <c r="A97" s="4" t="str">
        <f>Feuil2!A113</f>
        <v>شاي -الخيمة- علبة125غ</v>
      </c>
      <c r="B97" s="72"/>
      <c r="C97" s="1">
        <v>400</v>
      </c>
      <c r="D97" s="1">
        <v>400</v>
      </c>
      <c r="E97" s="1">
        <v>400</v>
      </c>
      <c r="F97" s="1">
        <v>400</v>
      </c>
      <c r="G97" s="30">
        <v>400</v>
      </c>
      <c r="H97" s="1">
        <f t="shared" si="7"/>
        <v>400</v>
      </c>
      <c r="I97" s="1">
        <f t="shared" si="8"/>
        <v>0</v>
      </c>
      <c r="J97" s="16">
        <f t="shared" si="9"/>
        <v>0</v>
      </c>
      <c r="K97" s="48"/>
    </row>
    <row r="98" spans="1:19" hidden="1">
      <c r="A98" s="4" t="str">
        <f>Feuil2!A114</f>
        <v xml:space="preserve">خميرة جافة </v>
      </c>
      <c r="B98" s="62" t="s">
        <v>67</v>
      </c>
      <c r="C98" s="1">
        <v>177</v>
      </c>
      <c r="D98" s="1">
        <v>177</v>
      </c>
      <c r="E98" s="1">
        <v>177</v>
      </c>
      <c r="F98" s="1">
        <v>177</v>
      </c>
      <c r="G98" s="30">
        <v>177</v>
      </c>
      <c r="H98" s="1">
        <f t="shared" si="7"/>
        <v>177</v>
      </c>
      <c r="I98" s="1">
        <f t="shared" si="8"/>
        <v>0</v>
      </c>
      <c r="J98" s="16">
        <f t="shared" si="9"/>
        <v>0</v>
      </c>
      <c r="K98" s="48"/>
    </row>
    <row r="99" spans="1:19" hidden="1">
      <c r="A99" s="4" t="str">
        <f>Feuil2!A115</f>
        <v>زيت غذائية</v>
      </c>
      <c r="B99" s="62" t="s">
        <v>68</v>
      </c>
      <c r="C99" s="1">
        <v>580</v>
      </c>
      <c r="D99" s="1">
        <v>580</v>
      </c>
      <c r="E99" s="1">
        <v>580</v>
      </c>
      <c r="F99" s="1">
        <v>580</v>
      </c>
      <c r="G99" s="30">
        <v>580</v>
      </c>
      <c r="H99" s="1">
        <f t="shared" si="7"/>
        <v>580</v>
      </c>
      <c r="I99" s="1">
        <f t="shared" si="8"/>
        <v>0</v>
      </c>
      <c r="J99" s="16">
        <f t="shared" si="9"/>
        <v>0</v>
      </c>
      <c r="K99" s="48"/>
    </row>
    <row r="100" spans="1:19" hidden="1">
      <c r="A100" s="4" t="str">
        <f>Feuil2!A116</f>
        <v>فاصولياء جافـة</v>
      </c>
      <c r="B100" s="68" t="s">
        <v>66</v>
      </c>
      <c r="C100" s="1">
        <v>160</v>
      </c>
      <c r="D100" s="1">
        <v>160</v>
      </c>
      <c r="E100" s="1">
        <v>160</v>
      </c>
      <c r="F100" s="1">
        <v>160</v>
      </c>
      <c r="G100" s="30">
        <v>160</v>
      </c>
      <c r="H100" s="1">
        <f t="shared" si="7"/>
        <v>160</v>
      </c>
      <c r="I100" s="1">
        <f t="shared" si="8"/>
        <v>0</v>
      </c>
      <c r="J100" s="16">
        <f t="shared" si="9"/>
        <v>0</v>
      </c>
      <c r="K100" s="48"/>
    </row>
    <row r="101" spans="1:19" hidden="1">
      <c r="A101" s="4" t="str">
        <f>Feuil2!A117</f>
        <v>عدس</v>
      </c>
      <c r="B101" s="69"/>
      <c r="C101" s="1">
        <v>150</v>
      </c>
      <c r="D101" s="1">
        <v>150</v>
      </c>
      <c r="E101" s="1">
        <v>150</v>
      </c>
      <c r="F101" s="1">
        <v>150</v>
      </c>
      <c r="G101" s="30">
        <v>150</v>
      </c>
      <c r="H101" s="1">
        <f t="shared" si="7"/>
        <v>150</v>
      </c>
      <c r="I101" s="1">
        <f t="shared" si="8"/>
        <v>0</v>
      </c>
      <c r="J101" s="16">
        <f t="shared" si="9"/>
        <v>0</v>
      </c>
      <c r="K101" s="48"/>
    </row>
    <row r="102" spans="1:19" hidden="1">
      <c r="A102" s="4" t="str">
        <f>Feuil2!A118</f>
        <v xml:space="preserve">حمص </v>
      </c>
      <c r="B102" s="69"/>
      <c r="C102" s="1">
        <v>150</v>
      </c>
      <c r="D102" s="1">
        <v>150</v>
      </c>
      <c r="E102" s="1">
        <v>150</v>
      </c>
      <c r="F102" s="1">
        <v>150</v>
      </c>
      <c r="G102" s="30">
        <v>150</v>
      </c>
      <c r="H102" s="1">
        <f t="shared" si="7"/>
        <v>150</v>
      </c>
      <c r="I102" s="1">
        <f t="shared" si="8"/>
        <v>0</v>
      </c>
      <c r="J102" s="16">
        <f t="shared" si="9"/>
        <v>0</v>
      </c>
      <c r="K102" s="48"/>
      <c r="M102" s="91" t="s">
        <v>239</v>
      </c>
      <c r="N102" s="91"/>
      <c r="O102" s="91"/>
      <c r="P102" s="91"/>
      <c r="Q102" s="91"/>
      <c r="R102" s="91"/>
      <c r="S102" s="46"/>
    </row>
    <row r="103" spans="1:19" ht="15" hidden="1" customHeight="1">
      <c r="A103" s="4" t="str">
        <f>Feuil2!A119</f>
        <v>أرز</v>
      </c>
      <c r="B103" s="69"/>
      <c r="C103" s="1">
        <v>80</v>
      </c>
      <c r="D103" s="1">
        <v>80</v>
      </c>
      <c r="E103" s="1">
        <v>80</v>
      </c>
      <c r="F103" s="1">
        <v>80</v>
      </c>
      <c r="G103" s="30">
        <v>80</v>
      </c>
      <c r="H103" s="1">
        <f t="shared" si="7"/>
        <v>80</v>
      </c>
      <c r="I103" s="1">
        <f t="shared" si="8"/>
        <v>0</v>
      </c>
      <c r="J103" s="16">
        <f t="shared" si="9"/>
        <v>0</v>
      </c>
      <c r="K103" s="48"/>
      <c r="S103" s="92" t="s">
        <v>238</v>
      </c>
    </row>
    <row r="104" spans="1:19" hidden="1">
      <c r="A104" s="4" t="str">
        <f>Feuil2!A120</f>
        <v>عجائن غذائية</v>
      </c>
      <c r="B104" s="69"/>
      <c r="C104" s="1">
        <v>85</v>
      </c>
      <c r="D104" s="1">
        <v>85</v>
      </c>
      <c r="E104" s="1">
        <v>85</v>
      </c>
      <c r="F104" s="1">
        <v>85</v>
      </c>
      <c r="G104" s="30">
        <v>85</v>
      </c>
      <c r="H104" s="1">
        <f t="shared" si="7"/>
        <v>85</v>
      </c>
      <c r="I104" s="1">
        <f t="shared" si="8"/>
        <v>0</v>
      </c>
      <c r="J104" s="16">
        <f t="shared" si="9"/>
        <v>0</v>
      </c>
      <c r="K104" s="48"/>
      <c r="S104" s="92"/>
    </row>
    <row r="105" spans="1:19" ht="30" hidden="1">
      <c r="A105" s="4" t="str">
        <f>Feuil2!A121</f>
        <v xml:space="preserve">طماطم مصبـرة مستوردة </v>
      </c>
      <c r="B105" s="77"/>
      <c r="C105" s="1">
        <v>180</v>
      </c>
      <c r="D105" s="1">
        <v>180</v>
      </c>
      <c r="E105" s="1">
        <v>180</v>
      </c>
      <c r="F105" s="1">
        <v>180</v>
      </c>
      <c r="G105" s="30">
        <v>180</v>
      </c>
      <c r="H105" s="1">
        <f t="shared" si="7"/>
        <v>180</v>
      </c>
      <c r="I105" s="1">
        <f t="shared" si="8"/>
        <v>0</v>
      </c>
      <c r="J105" s="16">
        <f t="shared" si="9"/>
        <v>0</v>
      </c>
      <c r="K105" s="48"/>
      <c r="S105" s="92"/>
    </row>
    <row r="106" spans="1:19" hidden="1">
      <c r="A106" s="73" t="s">
        <v>65</v>
      </c>
      <c r="B106" s="73"/>
      <c r="C106" s="73"/>
      <c r="D106" s="73"/>
      <c r="E106" s="73"/>
      <c r="F106" s="73"/>
      <c r="G106" s="73"/>
      <c r="H106" s="73"/>
      <c r="I106" s="73"/>
      <c r="J106" s="73"/>
      <c r="K106" s="49"/>
      <c r="S106" s="92"/>
    </row>
    <row r="107" spans="1:19" hidden="1">
      <c r="A107" s="5" t="str">
        <f>Feuil2!A133</f>
        <v>بطاطا</v>
      </c>
      <c r="B107" s="72" t="s">
        <v>66</v>
      </c>
      <c r="C107" s="1">
        <f>Feuil2!C133</f>
        <v>42.142857142857146</v>
      </c>
      <c r="D107" s="1">
        <f>Feuil2!E133</f>
        <v>45.714285714285715</v>
      </c>
      <c r="E107" s="1">
        <f>Feuil2!G133</f>
        <v>45</v>
      </c>
      <c r="F107" s="1">
        <f>Feuil2!I133</f>
        <v>50</v>
      </c>
      <c r="G107" s="30">
        <f>H25</f>
        <v>48.63095238095238</v>
      </c>
      <c r="H107" s="1">
        <f>(C107+D107+E107+F107)/4</f>
        <v>45.714285714285715</v>
      </c>
      <c r="I107" s="1">
        <f t="shared" ref="I107:I117" si="10">H107-G107</f>
        <v>-2.9166666666666643</v>
      </c>
      <c r="J107" s="16">
        <f t="shared" ref="J107:J117" si="11">(I107*100)/G107</f>
        <v>-5.9975520195838383</v>
      </c>
      <c r="K107" s="48"/>
      <c r="S107" s="92"/>
    </row>
    <row r="108" spans="1:19" hidden="1">
      <c r="A108" s="5" t="str">
        <f>Feuil2!A134</f>
        <v>طماطم طازجــة</v>
      </c>
      <c r="B108" s="72"/>
      <c r="C108" s="1">
        <f>Feuil2!C134</f>
        <v>46.428571428571431</v>
      </c>
      <c r="D108" s="1">
        <f>Feuil2!E134</f>
        <v>50</v>
      </c>
      <c r="E108" s="1">
        <f>Feuil2!G134</f>
        <v>50</v>
      </c>
      <c r="F108" s="1">
        <f>Feuil2!I134</f>
        <v>55</v>
      </c>
      <c r="G108" s="30">
        <f t="shared" ref="G108:G117" si="12">H26</f>
        <v>51.19047619047619</v>
      </c>
      <c r="H108" s="1">
        <f t="shared" ref="H108:H117" si="13">(C108+D108+E108+F108)/4</f>
        <v>50.357142857142861</v>
      </c>
      <c r="I108" s="1">
        <f t="shared" si="10"/>
        <v>-0.8333333333333286</v>
      </c>
      <c r="J108" s="16">
        <f t="shared" si="11"/>
        <v>-1.6279069767441767</v>
      </c>
      <c r="K108" s="48"/>
      <c r="S108" s="92"/>
    </row>
    <row r="109" spans="1:19" hidden="1">
      <c r="A109" s="5" t="s">
        <v>237</v>
      </c>
      <c r="B109" s="72"/>
      <c r="C109" s="1">
        <f>Feuil2!C135</f>
        <v>45.714285714285715</v>
      </c>
      <c r="D109" s="1">
        <f>Feuil2!E135</f>
        <v>42.857142857142854</v>
      </c>
      <c r="E109" s="1">
        <f>Feuil2!G135</f>
        <v>40</v>
      </c>
      <c r="F109" s="1">
        <f>Feuil2!I135</f>
        <v>40</v>
      </c>
      <c r="G109" s="30">
        <f t="shared" si="12"/>
        <v>39.613095238095241</v>
      </c>
      <c r="H109" s="1">
        <f t="shared" si="13"/>
        <v>42.142857142857139</v>
      </c>
      <c r="I109" s="1">
        <f t="shared" si="10"/>
        <v>2.529761904761898</v>
      </c>
      <c r="J109" s="16">
        <f t="shared" si="11"/>
        <v>6.3861758076633937</v>
      </c>
      <c r="K109" s="48"/>
      <c r="S109" s="92"/>
    </row>
    <row r="110" spans="1:19" hidden="1">
      <c r="A110" s="5" t="str">
        <f>Feuil2!A136</f>
        <v>خس</v>
      </c>
      <c r="B110" s="72"/>
      <c r="C110" s="1">
        <f>Feuil2!C136</f>
        <v>47.142857142857146</v>
      </c>
      <c r="D110" s="1">
        <f>Feuil2!E136</f>
        <v>52.142857142857146</v>
      </c>
      <c r="E110" s="1">
        <f>Feuil2!G136</f>
        <v>63</v>
      </c>
      <c r="F110" s="1">
        <f>Feuil2!I136</f>
        <v>60</v>
      </c>
      <c r="G110" s="30">
        <f t="shared" si="12"/>
        <v>55.714285714285715</v>
      </c>
      <c r="H110" s="1">
        <f t="shared" si="13"/>
        <v>55.571428571428569</v>
      </c>
      <c r="I110" s="1">
        <f t="shared" si="10"/>
        <v>-0.1428571428571459</v>
      </c>
      <c r="J110" s="16">
        <f t="shared" si="11"/>
        <v>-0.25641025641026188</v>
      </c>
      <c r="K110" s="48"/>
      <c r="S110" s="92"/>
    </row>
    <row r="111" spans="1:19" hidden="1">
      <c r="A111" s="5" t="str">
        <f>Feuil2!A137</f>
        <v xml:space="preserve">قرعة </v>
      </c>
      <c r="B111" s="72"/>
      <c r="C111" s="1">
        <f>Feuil2!C137</f>
        <v>47.142857142857146</v>
      </c>
      <c r="D111" s="1">
        <f>Feuil2!E137</f>
        <v>51.428571428571431</v>
      </c>
      <c r="E111" s="1">
        <f>Feuil2!G137</f>
        <v>73</v>
      </c>
      <c r="F111" s="1">
        <f>Feuil2!I137</f>
        <v>50</v>
      </c>
      <c r="G111" s="30">
        <f t="shared" si="12"/>
        <v>51.30952380952381</v>
      </c>
      <c r="H111" s="1">
        <f t="shared" si="13"/>
        <v>55.392857142857146</v>
      </c>
      <c r="I111" s="1">
        <f t="shared" si="10"/>
        <v>4.0833333333333357</v>
      </c>
      <c r="J111" s="16">
        <f t="shared" si="11"/>
        <v>7.9582366589327194</v>
      </c>
      <c r="K111" s="48"/>
      <c r="S111" s="92"/>
    </row>
    <row r="112" spans="1:19" hidden="1">
      <c r="A112" s="5" t="str">
        <f>Feuil2!A138</f>
        <v>جزر</v>
      </c>
      <c r="B112" s="72"/>
      <c r="C112" s="1">
        <f>Feuil2!C138</f>
        <v>67.857142857142861</v>
      </c>
      <c r="D112" s="1">
        <f>Feuil2!E138</f>
        <v>60</v>
      </c>
      <c r="E112" s="1">
        <f>Feuil2!G138</f>
        <v>60</v>
      </c>
      <c r="F112" s="1">
        <f>Feuil2!I138</f>
        <v>60</v>
      </c>
      <c r="G112" s="30">
        <f t="shared" si="12"/>
        <v>63.928571428571431</v>
      </c>
      <c r="H112" s="1">
        <f t="shared" si="13"/>
        <v>61.964285714285715</v>
      </c>
      <c r="I112" s="1">
        <f t="shared" si="10"/>
        <v>-1.9642857142857153</v>
      </c>
      <c r="J112" s="16">
        <f t="shared" si="11"/>
        <v>-3.0726256983240239</v>
      </c>
      <c r="K112" s="48"/>
      <c r="S112" s="92"/>
    </row>
    <row r="113" spans="1:19" hidden="1">
      <c r="A113" s="5" t="str">
        <f>Feuil2!A139</f>
        <v>فلفل حلو</v>
      </c>
      <c r="B113" s="72"/>
      <c r="C113" s="1">
        <f>Feuil2!C139</f>
        <v>97.142857142857139</v>
      </c>
      <c r="D113" s="1">
        <f>Feuil2!E139</f>
        <v>97.142857142857139</v>
      </c>
      <c r="E113" s="1">
        <f>Feuil2!G139</f>
        <v>98</v>
      </c>
      <c r="F113" s="1">
        <f>Feuil2!I139</f>
        <v>86.666666666666671</v>
      </c>
      <c r="G113" s="30">
        <f t="shared" si="12"/>
        <v>99.434523809523824</v>
      </c>
      <c r="H113" s="1">
        <f t="shared" si="13"/>
        <v>94.738095238095241</v>
      </c>
      <c r="I113" s="1">
        <f t="shared" si="10"/>
        <v>-4.6964285714285836</v>
      </c>
      <c r="J113" s="16">
        <f t="shared" si="11"/>
        <v>-4.7231367853936064</v>
      </c>
      <c r="K113" s="48"/>
    </row>
    <row r="114" spans="1:19" hidden="1">
      <c r="A114" s="5" t="str">
        <f>Feuil2!A140</f>
        <v>فلفل حار</v>
      </c>
      <c r="B114" s="72"/>
      <c r="C114" s="1">
        <f>Feuil2!C140</f>
        <v>94.285714285714292</v>
      </c>
      <c r="D114" s="1">
        <f>Feuil2!E140</f>
        <v>97.142857142857139</v>
      </c>
      <c r="E114" s="1">
        <f>Feuil2!G140</f>
        <v>98</v>
      </c>
      <c r="F114" s="1">
        <f>Feuil2!I140</f>
        <v>86.666666666666671</v>
      </c>
      <c r="G114" s="30">
        <f t="shared" si="12"/>
        <v>98.154761904761898</v>
      </c>
      <c r="H114" s="1">
        <f t="shared" si="13"/>
        <v>94.023809523809533</v>
      </c>
      <c r="I114" s="1">
        <f t="shared" si="10"/>
        <v>-4.1309523809523654</v>
      </c>
      <c r="J114" s="16">
        <f t="shared" si="11"/>
        <v>-4.2086112795633559</v>
      </c>
      <c r="K114" s="48"/>
    </row>
    <row r="115" spans="1:19" ht="15" hidden="1" customHeight="1">
      <c r="A115" s="5" t="str">
        <f>Feuil2!A141</f>
        <v>فاصوليا خضراء</v>
      </c>
      <c r="B115" s="72"/>
      <c r="C115" s="1">
        <f>Feuil2!C141</f>
        <v>100</v>
      </c>
      <c r="D115" s="1">
        <f>Feuil2!E141</f>
        <v>107.14285714285714</v>
      </c>
      <c r="E115" s="1">
        <f>Feuil2!G141</f>
        <v>108</v>
      </c>
      <c r="F115" s="1">
        <f>Feuil2!I141</f>
        <v>106.66666666666667</v>
      </c>
      <c r="G115" s="30">
        <f t="shared" si="12"/>
        <v>59.285714285714292</v>
      </c>
      <c r="H115" s="1">
        <f t="shared" si="13"/>
        <v>105.45238095238095</v>
      </c>
      <c r="I115" s="1">
        <f t="shared" si="10"/>
        <v>46.166666666666657</v>
      </c>
      <c r="J115" s="16">
        <f t="shared" si="11"/>
        <v>77.871485943775085</v>
      </c>
      <c r="K115" s="48"/>
      <c r="S115" s="92" t="s">
        <v>238</v>
      </c>
    </row>
    <row r="116" spans="1:19" hidden="1">
      <c r="A116" s="5" t="str">
        <f>Feuil2!A142</f>
        <v>شمـنــدر</v>
      </c>
      <c r="B116" s="72"/>
      <c r="C116" s="1">
        <f>Feuil2!C142</f>
        <v>63.571428571428569</v>
      </c>
      <c r="D116" s="1">
        <f>Feuil2!E142</f>
        <v>50.714285714285715</v>
      </c>
      <c r="E116" s="1">
        <f>Feuil2!G142</f>
        <v>55</v>
      </c>
      <c r="F116" s="1">
        <f>Feuil2!I142</f>
        <v>55</v>
      </c>
      <c r="G116" s="30">
        <f t="shared" si="12"/>
        <v>282.61904761904765</v>
      </c>
      <c r="H116" s="1">
        <f t="shared" si="13"/>
        <v>56.071428571428569</v>
      </c>
      <c r="I116" s="1">
        <f t="shared" si="10"/>
        <v>-226.54761904761909</v>
      </c>
      <c r="J116" s="16">
        <f t="shared" si="11"/>
        <v>-80.160067396798652</v>
      </c>
      <c r="K116" s="48"/>
      <c r="S116" s="92"/>
    </row>
    <row r="117" spans="1:19" hidden="1">
      <c r="A117" s="5" t="str">
        <f>Feuil2!A143</f>
        <v xml:space="preserve">ثــــوم محلي </v>
      </c>
      <c r="B117" s="72"/>
      <c r="C117" s="1">
        <f>Feuil2!C143</f>
        <v>277.85714285714283</v>
      </c>
      <c r="D117" s="1">
        <f>Feuil2!E143</f>
        <v>321.42857142857144</v>
      </c>
      <c r="E117" s="1">
        <f>Feuil2!G143</f>
        <v>310</v>
      </c>
      <c r="F117" s="1">
        <f>Feuil2!I143</f>
        <v>300</v>
      </c>
      <c r="G117" s="30">
        <f t="shared" si="12"/>
        <v>153.45238095238096</v>
      </c>
      <c r="H117" s="1">
        <f t="shared" si="13"/>
        <v>302.32142857142856</v>
      </c>
      <c r="I117" s="1">
        <f t="shared" si="10"/>
        <v>148.86904761904759</v>
      </c>
      <c r="J117" s="16">
        <f t="shared" si="11"/>
        <v>97.013188518231161</v>
      </c>
      <c r="K117" s="48"/>
      <c r="S117" s="92"/>
    </row>
    <row r="118" spans="1:19" hidden="1">
      <c r="A118" s="18"/>
      <c r="B118" s="19"/>
      <c r="C118" s="20"/>
      <c r="D118" s="20"/>
      <c r="E118" s="20"/>
      <c r="F118" s="21"/>
      <c r="G118" s="22"/>
      <c r="H118" s="20"/>
      <c r="I118" s="20"/>
      <c r="J118" s="23"/>
      <c r="K118" s="23"/>
      <c r="S118" s="92"/>
    </row>
    <row r="119" spans="1:19" hidden="1">
      <c r="A119" s="18"/>
      <c r="B119" s="19"/>
      <c r="C119" s="20"/>
      <c r="D119" s="20"/>
      <c r="E119" s="20"/>
      <c r="F119" s="21"/>
      <c r="G119" s="22"/>
      <c r="H119" s="20"/>
      <c r="I119" s="20"/>
      <c r="J119" s="23"/>
      <c r="K119" s="23"/>
      <c r="S119" s="92"/>
    </row>
    <row r="120" spans="1:19" hidden="1">
      <c r="A120" s="18"/>
      <c r="B120" s="19"/>
      <c r="C120" s="20"/>
      <c r="D120" s="20"/>
      <c r="E120" s="20"/>
      <c r="F120" s="21"/>
      <c r="G120" s="22"/>
      <c r="H120" s="20"/>
      <c r="I120" s="20"/>
      <c r="J120" s="23"/>
      <c r="K120" s="23"/>
      <c r="S120" s="92"/>
    </row>
    <row r="121" spans="1:19" ht="15.75" hidden="1">
      <c r="A121" s="74" t="s">
        <v>69</v>
      </c>
      <c r="B121" s="74"/>
      <c r="C121" s="74"/>
      <c r="D121" s="74"/>
      <c r="E121" s="74"/>
      <c r="F121" s="74"/>
      <c r="G121" s="74"/>
      <c r="H121" s="74"/>
      <c r="I121" s="74"/>
      <c r="J121" s="74"/>
      <c r="K121" s="38"/>
      <c r="S121" s="92"/>
    </row>
    <row r="122" spans="1:19" hidden="1">
      <c r="A122" s="6" t="str">
        <f>Feuil2!A148</f>
        <v>تمــور</v>
      </c>
      <c r="B122" s="68" t="s">
        <v>66</v>
      </c>
      <c r="C122" s="17">
        <f>Feuil2!C148</f>
        <v>550</v>
      </c>
      <c r="D122" s="1">
        <f>Feuil2!E148</f>
        <v>550</v>
      </c>
      <c r="E122" s="1">
        <f>Feuil2!G148</f>
        <v>550</v>
      </c>
      <c r="F122" s="1">
        <f>Feuil2!I148</f>
        <v>550</v>
      </c>
      <c r="G122" s="30">
        <f>H40</f>
        <v>571.30952380952374</v>
      </c>
      <c r="H122" s="1">
        <f t="shared" ref="H122:H132" si="14">(C122+D122+E122+F122)/4</f>
        <v>550</v>
      </c>
      <c r="I122" s="1">
        <f t="shared" ref="I122:I132" si="15">H122-G122</f>
        <v>-21.309523809523739</v>
      </c>
      <c r="J122" s="16">
        <f t="shared" ref="J122:J132" si="16">(I122*100)/G122</f>
        <v>-3.7299437382787963</v>
      </c>
      <c r="K122" s="48"/>
      <c r="S122" s="92"/>
    </row>
    <row r="123" spans="1:19" hidden="1">
      <c r="A123" s="6" t="str">
        <f>Feuil2!A149</f>
        <v xml:space="preserve">تفاح محلي </v>
      </c>
      <c r="B123" s="69"/>
      <c r="C123" s="17">
        <f>Feuil2!C149</f>
        <v>0</v>
      </c>
      <c r="D123" s="1">
        <f>Feuil2!E149</f>
        <v>0</v>
      </c>
      <c r="E123" s="1">
        <f>Feuil2!G149</f>
        <v>0</v>
      </c>
      <c r="F123" s="1">
        <f>Feuil2!I149</f>
        <v>0</v>
      </c>
      <c r="G123" s="30"/>
      <c r="H123" s="1">
        <f t="shared" si="14"/>
        <v>0</v>
      </c>
      <c r="I123" s="1">
        <f t="shared" si="15"/>
        <v>0</v>
      </c>
      <c r="J123" s="16" t="e">
        <f t="shared" si="16"/>
        <v>#DIV/0!</v>
      </c>
      <c r="K123" s="48"/>
      <c r="S123" s="92"/>
    </row>
    <row r="124" spans="1:19" hidden="1">
      <c r="A124" s="6" t="str">
        <f>Feuil2!A150</f>
        <v>تفاح مستورد</v>
      </c>
      <c r="B124" s="69"/>
      <c r="C124" s="17">
        <f>Feuil2!C150</f>
        <v>241.42857142857142</v>
      </c>
      <c r="D124" s="1">
        <f>Feuil2!E150</f>
        <v>218.57142857142858</v>
      </c>
      <c r="E124" s="1">
        <f>Feuil2!G150</f>
        <v>226</v>
      </c>
      <c r="F124" s="1">
        <f>Feuil2!I150</f>
        <v>230</v>
      </c>
      <c r="G124" s="30">
        <f>H41</f>
        <v>181.25</v>
      </c>
      <c r="H124" s="1">
        <f t="shared" si="14"/>
        <v>229</v>
      </c>
      <c r="I124" s="1">
        <f t="shared" si="15"/>
        <v>47.75</v>
      </c>
      <c r="J124" s="16">
        <f t="shared" si="16"/>
        <v>26.344827586206897</v>
      </c>
      <c r="K124" s="48"/>
      <c r="S124" s="92"/>
    </row>
    <row r="125" spans="1:19" hidden="1">
      <c r="A125" s="6" t="str">
        <f>Feuil2!A151</f>
        <v>مـــوز</v>
      </c>
      <c r="B125" s="69"/>
      <c r="C125" s="17">
        <f>Feuil2!C151</f>
        <v>179.28571428571428</v>
      </c>
      <c r="D125" s="1">
        <f>Feuil2!E151</f>
        <v>180</v>
      </c>
      <c r="E125" s="1">
        <f>Feuil2!G151</f>
        <v>204</v>
      </c>
      <c r="F125" s="1">
        <f>Feuil2!I151</f>
        <v>190</v>
      </c>
      <c r="G125" s="30">
        <f>H42</f>
        <v>178.03571428571428</v>
      </c>
      <c r="H125" s="1">
        <f t="shared" si="14"/>
        <v>188.32142857142856</v>
      </c>
      <c r="I125" s="1">
        <f t="shared" si="15"/>
        <v>10.285714285714278</v>
      </c>
      <c r="J125" s="16">
        <f t="shared" si="16"/>
        <v>5.7773319959879599</v>
      </c>
      <c r="K125" s="48"/>
      <c r="S125" s="92"/>
    </row>
    <row r="126" spans="1:19" hidden="1">
      <c r="A126" s="6" t="str">
        <f>Feuil2!A152</f>
        <v>مشمش</v>
      </c>
      <c r="B126" s="69"/>
      <c r="C126" s="17">
        <f>Feuil2!C152</f>
        <v>78.571428571428569</v>
      </c>
      <c r="D126" s="1">
        <f>Feuil2!E152</f>
        <v>80.714285714285708</v>
      </c>
      <c r="E126" s="1">
        <f>Feuil2!G152</f>
        <v>85</v>
      </c>
      <c r="F126" s="1">
        <f>Feuil2!I152</f>
        <v>85</v>
      </c>
      <c r="G126" s="30">
        <f>H47</f>
        <v>69.047619047619037</v>
      </c>
      <c r="H126" s="1">
        <f t="shared" si="14"/>
        <v>82.321428571428569</v>
      </c>
      <c r="I126" s="1">
        <f t="shared" si="15"/>
        <v>13.273809523809533</v>
      </c>
      <c r="J126" s="16">
        <f t="shared" si="16"/>
        <v>19.224137931034498</v>
      </c>
      <c r="K126" s="48"/>
      <c r="S126" s="92"/>
    </row>
    <row r="127" spans="1:19" hidden="1">
      <c r="A127" s="6" t="str">
        <f>Feuil2!A153</f>
        <v>خوخ</v>
      </c>
      <c r="B127" s="69"/>
      <c r="C127" s="17">
        <f>Feuil2!C153</f>
        <v>88.571428571428569</v>
      </c>
      <c r="D127" s="1">
        <f>Feuil2!E153</f>
        <v>102.85714285714286</v>
      </c>
      <c r="E127" s="1">
        <f>Feuil2!G153</f>
        <v>100</v>
      </c>
      <c r="F127" s="1">
        <f>Feuil2!I153</f>
        <v>100</v>
      </c>
      <c r="G127" s="30">
        <f>H48</f>
        <v>112.61904761904763</v>
      </c>
      <c r="H127" s="1">
        <f t="shared" si="14"/>
        <v>97.857142857142861</v>
      </c>
      <c r="I127" s="1">
        <f t="shared" si="15"/>
        <v>-14.761904761904773</v>
      </c>
      <c r="J127" s="16">
        <f t="shared" si="16"/>
        <v>-13.107822410148</v>
      </c>
      <c r="K127" s="48"/>
    </row>
    <row r="128" spans="1:19" hidden="1">
      <c r="A128" s="6" t="str">
        <f>Feuil2!A154</f>
        <v>برقوق</v>
      </c>
      <c r="B128" s="69"/>
      <c r="C128" s="17">
        <f>Feuil2!C154</f>
        <v>83.571428571428569</v>
      </c>
      <c r="D128" s="1">
        <f>Feuil2!E154</f>
        <v>84.285714285714292</v>
      </c>
      <c r="E128" s="1">
        <f>Feuil2!G154</f>
        <v>110</v>
      </c>
      <c r="F128" s="1">
        <f>Feuil2!I154</f>
        <v>120</v>
      </c>
      <c r="G128" s="30">
        <f>H50</f>
        <v>90</v>
      </c>
      <c r="H128" s="1">
        <f t="shared" si="14"/>
        <v>99.464285714285722</v>
      </c>
      <c r="I128" s="1">
        <f t="shared" si="15"/>
        <v>9.4642857142857224</v>
      </c>
      <c r="J128" s="16">
        <f t="shared" si="16"/>
        <v>10.515873015873025</v>
      </c>
      <c r="K128" s="48"/>
    </row>
    <row r="129" spans="1:11" hidden="1">
      <c r="A129" s="6" t="str">
        <f>Feuil2!A155</f>
        <v>إجاص</v>
      </c>
      <c r="B129" s="69"/>
      <c r="C129" s="17">
        <f>Feuil2!C155</f>
        <v>300</v>
      </c>
      <c r="D129" s="1">
        <f>Feuil2!E155</f>
        <v>300</v>
      </c>
      <c r="E129" s="1">
        <f>Feuil2!G155</f>
        <v>300</v>
      </c>
      <c r="F129" s="1">
        <f>Feuil2!I155</f>
        <v>300</v>
      </c>
      <c r="G129" s="30">
        <f t="shared" ref="G129:G130" si="17">H51</f>
        <v>257.14285714285717</v>
      </c>
      <c r="H129" s="1">
        <f t="shared" si="14"/>
        <v>300</v>
      </c>
      <c r="I129" s="1">
        <f t="shared" si="15"/>
        <v>42.857142857142833</v>
      </c>
      <c r="J129" s="16">
        <f t="shared" si="16"/>
        <v>16.666666666666657</v>
      </c>
      <c r="K129" s="48"/>
    </row>
    <row r="130" spans="1:11" hidden="1">
      <c r="A130" s="6" t="str">
        <f>Feuil2!A156</f>
        <v>برتقال</v>
      </c>
      <c r="B130" s="69"/>
      <c r="C130" s="17">
        <f>Feuil2!C156</f>
        <v>250</v>
      </c>
      <c r="D130" s="1">
        <f>Feuil2!E156</f>
        <v>0</v>
      </c>
      <c r="E130" s="1">
        <f>Feuil2!G156</f>
        <v>0</v>
      </c>
      <c r="F130" s="1">
        <f>Feuil2!I156</f>
        <v>0</v>
      </c>
      <c r="G130" s="30">
        <f t="shared" si="17"/>
        <v>210</v>
      </c>
      <c r="H130" s="1">
        <f t="shared" si="14"/>
        <v>62.5</v>
      </c>
      <c r="I130" s="1">
        <f t="shared" si="15"/>
        <v>-147.5</v>
      </c>
      <c r="J130" s="16">
        <f t="shared" si="16"/>
        <v>-70.238095238095241</v>
      </c>
      <c r="K130" s="48"/>
    </row>
    <row r="131" spans="1:11" hidden="1">
      <c r="A131" s="6" t="str">
        <f>Feuil2!A157</f>
        <v xml:space="preserve">بطيخ أحمر </v>
      </c>
      <c r="B131" s="69"/>
      <c r="C131" s="17">
        <f>Feuil2!C157</f>
        <v>30</v>
      </c>
      <c r="D131" s="1">
        <f>Feuil2!E157</f>
        <v>30</v>
      </c>
      <c r="E131" s="1">
        <f>Feuil2!G157</f>
        <v>30</v>
      </c>
      <c r="F131" s="1">
        <f>Feuil2!I157</f>
        <v>30</v>
      </c>
      <c r="G131" s="30">
        <f>H45</f>
        <v>40.297619047619051</v>
      </c>
      <c r="H131" s="1">
        <f t="shared" si="14"/>
        <v>30</v>
      </c>
      <c r="I131" s="1">
        <f t="shared" si="15"/>
        <v>-10.297619047619051</v>
      </c>
      <c r="J131" s="16">
        <f t="shared" si="16"/>
        <v>-25.553914327917287</v>
      </c>
      <c r="K131" s="48"/>
    </row>
    <row r="132" spans="1:11" hidden="1">
      <c r="A132" s="6" t="str">
        <f>Feuil2!A158</f>
        <v>بطيخ أصفر</v>
      </c>
      <c r="B132" s="69"/>
      <c r="C132" s="17">
        <f>Feuil2!C158</f>
        <v>72.142857142857139</v>
      </c>
      <c r="D132" s="1">
        <f>Feuil2!E158</f>
        <v>61.428571428571431</v>
      </c>
      <c r="E132" s="1">
        <f>Feuil2!G158</f>
        <v>70</v>
      </c>
      <c r="F132" s="1">
        <f>Feuil2!I158</f>
        <v>60</v>
      </c>
      <c r="G132" s="30">
        <f>H46</f>
        <v>86.25</v>
      </c>
      <c r="H132" s="1">
        <f t="shared" si="14"/>
        <v>65.892857142857139</v>
      </c>
      <c r="I132" s="1">
        <f t="shared" si="15"/>
        <v>-20.357142857142861</v>
      </c>
      <c r="J132" s="16">
        <f t="shared" si="16"/>
        <v>-23.602484472049696</v>
      </c>
      <c r="K132" s="48"/>
    </row>
    <row r="133" spans="1:11" ht="15.75" hidden="1">
      <c r="A133" s="70" t="s">
        <v>81</v>
      </c>
      <c r="B133" s="70"/>
      <c r="C133" s="70"/>
      <c r="D133" s="70"/>
      <c r="E133" s="70"/>
      <c r="F133" s="70"/>
      <c r="G133" s="70"/>
      <c r="H133" s="70"/>
      <c r="I133" s="70"/>
      <c r="J133" s="71"/>
      <c r="K133" s="38"/>
    </row>
    <row r="134" spans="1:11" hidden="1">
      <c r="A134" s="6">
        <f>Feuil2!A165</f>
        <v>0</v>
      </c>
      <c r="B134" s="72" t="s">
        <v>66</v>
      </c>
      <c r="C134" s="1">
        <f>Feuil2!C165</f>
        <v>0</v>
      </c>
      <c r="D134" s="1">
        <f>Feuil2!E165</f>
        <v>0</v>
      </c>
      <c r="E134" s="1">
        <f>Feuil2!G165</f>
        <v>0</v>
      </c>
      <c r="F134" s="1">
        <f>Feuil2!I165</f>
        <v>0</v>
      </c>
      <c r="G134" s="8">
        <f>H54</f>
        <v>1221.4285714285713</v>
      </c>
      <c r="H134" s="1">
        <f t="shared" ref="H134:H138" si="18">(C134+D134+E134+F134)/4</f>
        <v>0</v>
      </c>
      <c r="I134" s="1">
        <f t="shared" ref="I134:I138" si="19">H134-G134</f>
        <v>-1221.4285714285713</v>
      </c>
      <c r="J134" s="16">
        <f t="shared" ref="J134:J138" si="20">(I134*100)/G134</f>
        <v>-100</v>
      </c>
      <c r="K134" s="48"/>
    </row>
    <row r="135" spans="1:11" hidden="1">
      <c r="A135" s="6" t="str">
        <f>Feuil2!A166</f>
        <v>اللحــــوم و البيــــض</v>
      </c>
      <c r="B135" s="72"/>
      <c r="C135" s="1">
        <f>Feuil2!C166</f>
        <v>0</v>
      </c>
      <c r="D135" s="1">
        <f>Feuil2!E166</f>
        <v>0</v>
      </c>
      <c r="E135" s="1">
        <f>Feuil2!G166</f>
        <v>0</v>
      </c>
      <c r="F135" s="1">
        <f>Feuil2!I166</f>
        <v>0</v>
      </c>
      <c r="G135" s="8">
        <f t="shared" ref="G135:G138" si="21">H55</f>
        <v>1028.2142857142858</v>
      </c>
      <c r="H135" s="1">
        <f t="shared" si="18"/>
        <v>0</v>
      </c>
      <c r="I135" s="1">
        <f t="shared" si="19"/>
        <v>-1028.2142857142858</v>
      </c>
      <c r="J135" s="16">
        <f t="shared" si="20"/>
        <v>-100</v>
      </c>
      <c r="K135" s="48"/>
    </row>
    <row r="136" spans="1:11" hidden="1">
      <c r="A136" s="6" t="str">
        <f>Feuil2!A167</f>
        <v>المواد</v>
      </c>
      <c r="B136" s="72"/>
      <c r="C136" s="1">
        <f>Feuil2!C167</f>
        <v>0</v>
      </c>
      <c r="D136" s="1">
        <f>Feuil2!E167</f>
        <v>0</v>
      </c>
      <c r="E136" s="1">
        <f>Feuil2!G167</f>
        <v>0</v>
      </c>
      <c r="F136" s="1">
        <f>Feuil2!I167</f>
        <v>0</v>
      </c>
      <c r="G136" s="8">
        <f t="shared" si="21"/>
        <v>578.57142857142856</v>
      </c>
      <c r="H136" s="1">
        <f t="shared" si="18"/>
        <v>0</v>
      </c>
      <c r="I136" s="1">
        <f t="shared" si="19"/>
        <v>-578.57142857142856</v>
      </c>
      <c r="J136" s="16">
        <f t="shared" si="20"/>
        <v>-100</v>
      </c>
      <c r="K136" s="48"/>
    </row>
    <row r="137" spans="1:11" hidden="1">
      <c r="A137" s="6">
        <f>Feuil2!A168</f>
        <v>0</v>
      </c>
      <c r="B137" s="72"/>
      <c r="C137" s="1">
        <f>Feuil2!C168</f>
        <v>0</v>
      </c>
      <c r="D137" s="1">
        <f>Feuil2!E168</f>
        <v>0</v>
      </c>
      <c r="E137" s="1">
        <f>Feuil2!G168</f>
        <v>0</v>
      </c>
      <c r="F137" s="1">
        <f>Feuil2!I168</f>
        <v>0</v>
      </c>
      <c r="G137" s="8">
        <f t="shared" si="21"/>
        <v>293.80952380952385</v>
      </c>
      <c r="H137" s="1">
        <f t="shared" si="18"/>
        <v>0</v>
      </c>
      <c r="I137" s="1">
        <f t="shared" si="19"/>
        <v>-293.80952380952385</v>
      </c>
      <c r="J137" s="16">
        <f t="shared" si="20"/>
        <v>-100</v>
      </c>
      <c r="K137" s="48"/>
    </row>
    <row r="138" spans="1:11" ht="30" hidden="1">
      <c r="A138" s="6" t="str">
        <f>Feuil2!A323</f>
        <v>سـميـــد عــادي</v>
      </c>
      <c r="B138" s="63" t="s">
        <v>82</v>
      </c>
      <c r="C138" s="1">
        <f>Feuil2!C323</f>
        <v>0</v>
      </c>
      <c r="D138" s="1">
        <f>Feuil2!E323</f>
        <v>0</v>
      </c>
      <c r="E138" s="1">
        <f>Feuil2!G323</f>
        <v>0</v>
      </c>
      <c r="F138" s="1">
        <f>Feuil2!I323</f>
        <v>0</v>
      </c>
      <c r="G138" s="8">
        <f t="shared" si="21"/>
        <v>254.46428571428569</v>
      </c>
      <c r="H138" s="1">
        <f t="shared" si="18"/>
        <v>0</v>
      </c>
      <c r="I138" s="1">
        <f t="shared" si="19"/>
        <v>-254.46428571428569</v>
      </c>
      <c r="J138" s="16">
        <f t="shared" si="20"/>
        <v>-100</v>
      </c>
      <c r="K138" s="48"/>
    </row>
    <row r="139" spans="1:11" hidden="1">
      <c r="A139" s="67" t="s">
        <v>70</v>
      </c>
      <c r="B139" s="67"/>
      <c r="C139" s="67"/>
      <c r="D139" s="67"/>
      <c r="E139" s="67"/>
      <c r="F139" s="67"/>
      <c r="G139" s="67"/>
      <c r="H139" s="67"/>
    </row>
    <row r="140" spans="1:11" hidden="1">
      <c r="A140" s="6" t="s">
        <v>71</v>
      </c>
      <c r="B140" s="31" t="s">
        <v>74</v>
      </c>
      <c r="C140" s="35">
        <v>580</v>
      </c>
      <c r="D140" s="35">
        <v>580</v>
      </c>
      <c r="E140" s="35">
        <v>580</v>
      </c>
      <c r="F140" s="35">
        <v>580</v>
      </c>
      <c r="G140" s="36">
        <f>H60</f>
        <v>635</v>
      </c>
      <c r="H140" s="1">
        <f t="shared" ref="H140:H142" si="22">(C140+D140+E140+F140)/4</f>
        <v>580</v>
      </c>
      <c r="I140" s="1">
        <f t="shared" ref="I140:I142" si="23">H140-G140</f>
        <v>-55</v>
      </c>
      <c r="J140" s="16">
        <f t="shared" ref="J140:J142" si="24">(I140*100)/G140</f>
        <v>-8.6614173228346463</v>
      </c>
      <c r="K140" s="48"/>
    </row>
    <row r="141" spans="1:11" hidden="1">
      <c r="A141" s="6" t="s">
        <v>72</v>
      </c>
      <c r="B141" s="31" t="s">
        <v>75</v>
      </c>
      <c r="C141" s="35">
        <v>5800</v>
      </c>
      <c r="D141" s="35">
        <v>5800</v>
      </c>
      <c r="E141" s="35">
        <v>5800</v>
      </c>
      <c r="F141" s="35">
        <v>5800</v>
      </c>
      <c r="G141" s="36">
        <f t="shared" ref="G141:G142" si="25">H61</f>
        <v>5800</v>
      </c>
      <c r="H141" s="1">
        <f t="shared" si="22"/>
        <v>5800</v>
      </c>
      <c r="I141" s="1">
        <f t="shared" si="23"/>
        <v>0</v>
      </c>
      <c r="J141" s="16">
        <f t="shared" si="24"/>
        <v>0</v>
      </c>
      <c r="K141" s="48"/>
    </row>
    <row r="142" spans="1:11" hidden="1">
      <c r="A142" s="6" t="s">
        <v>73</v>
      </c>
      <c r="B142" s="31" t="s">
        <v>76</v>
      </c>
      <c r="C142" s="35">
        <v>540</v>
      </c>
      <c r="D142" s="35">
        <v>540</v>
      </c>
      <c r="E142" s="35">
        <v>540</v>
      </c>
      <c r="F142" s="35">
        <v>540</v>
      </c>
      <c r="G142" s="36">
        <f t="shared" si="25"/>
        <v>540</v>
      </c>
      <c r="H142" s="1">
        <f t="shared" si="22"/>
        <v>540</v>
      </c>
      <c r="I142" s="1">
        <f t="shared" si="23"/>
        <v>0</v>
      </c>
      <c r="J142" s="16">
        <f t="shared" si="24"/>
        <v>0</v>
      </c>
      <c r="K142" s="48"/>
    </row>
    <row r="143" spans="1:11" hidden="1"/>
    <row r="144" spans="1:11" hidden="1"/>
    <row r="145" spans="2:10" hidden="1"/>
    <row r="146" spans="2:10" hidden="1"/>
    <row r="147" spans="2:10" hidden="1"/>
    <row r="148" spans="2:10" hidden="1"/>
    <row r="149" spans="2:10" hidden="1"/>
    <row r="150" spans="2:10" hidden="1"/>
    <row r="151" spans="2:10" hidden="1"/>
    <row r="152" spans="2:10" hidden="1"/>
    <row r="153" spans="2:10" hidden="1"/>
    <row r="154" spans="2:10" hidden="1"/>
    <row r="155" spans="2:10" hidden="1"/>
    <row r="156" spans="2:10" hidden="1"/>
    <row r="157" spans="2:10" hidden="1"/>
    <row r="158" spans="2:10" hidden="1"/>
    <row r="160" spans="2:10" ht="18.75" customHeight="1">
      <c r="B160" s="83" t="s">
        <v>126</v>
      </c>
      <c r="C160" s="83"/>
      <c r="D160" s="83"/>
      <c r="E160" s="83"/>
      <c r="F160" s="83"/>
      <c r="G160" s="83"/>
      <c r="H160" s="83"/>
      <c r="I160" s="83"/>
      <c r="J160" s="83"/>
    </row>
    <row r="161" spans="1:19" ht="18.75">
      <c r="B161" s="33"/>
      <c r="C161" s="33"/>
      <c r="D161" s="33"/>
      <c r="E161" s="10"/>
      <c r="F161" s="7" t="s">
        <v>0</v>
      </c>
      <c r="G161" s="7"/>
      <c r="H161" s="7"/>
      <c r="I161" s="7"/>
      <c r="J161" s="7"/>
      <c r="K161" s="52"/>
      <c r="S161" s="47"/>
    </row>
    <row r="162" spans="1:19">
      <c r="A162" s="84" t="s">
        <v>1</v>
      </c>
      <c r="B162" s="84" t="s">
        <v>57</v>
      </c>
      <c r="C162" s="95" t="s">
        <v>127</v>
      </c>
      <c r="D162" s="97"/>
      <c r="E162" s="97"/>
      <c r="F162" s="96"/>
      <c r="G162" s="95" t="s">
        <v>59</v>
      </c>
      <c r="H162" s="96"/>
      <c r="I162" s="95" t="s">
        <v>60</v>
      </c>
      <c r="J162" s="96"/>
      <c r="K162" s="54"/>
      <c r="M162" s="91"/>
      <c r="N162" s="91"/>
      <c r="O162" s="91"/>
      <c r="P162" s="91"/>
      <c r="Q162" s="91"/>
      <c r="R162" s="91"/>
      <c r="S162" s="47"/>
    </row>
    <row r="163" spans="1:19" ht="30">
      <c r="A163" s="85"/>
      <c r="B163" s="85"/>
      <c r="C163" s="39" t="s">
        <v>2</v>
      </c>
      <c r="D163" s="39" t="s">
        <v>3</v>
      </c>
      <c r="E163" s="39" t="s">
        <v>4</v>
      </c>
      <c r="F163" s="39" t="s">
        <v>5</v>
      </c>
      <c r="G163" s="93" t="s">
        <v>6</v>
      </c>
      <c r="H163" s="98" t="s">
        <v>64</v>
      </c>
      <c r="I163" s="40" t="s">
        <v>61</v>
      </c>
      <c r="J163" s="40" t="s">
        <v>62</v>
      </c>
      <c r="K163" s="55"/>
      <c r="S163" s="47"/>
    </row>
    <row r="164" spans="1:19" ht="31.5" customHeight="1">
      <c r="A164" s="86"/>
      <c r="B164" s="86"/>
      <c r="C164" s="3" t="s">
        <v>7</v>
      </c>
      <c r="D164" s="3" t="s">
        <v>7</v>
      </c>
      <c r="E164" s="3" t="s">
        <v>7</v>
      </c>
      <c r="F164" s="3" t="s">
        <v>7</v>
      </c>
      <c r="G164" s="94"/>
      <c r="H164" s="99"/>
      <c r="I164" s="41"/>
      <c r="J164" s="41"/>
      <c r="K164" s="55"/>
      <c r="S164" s="92"/>
    </row>
    <row r="165" spans="1:19">
      <c r="A165" s="75" t="s">
        <v>63</v>
      </c>
      <c r="B165" s="76"/>
      <c r="C165" s="76"/>
      <c r="D165" s="76"/>
      <c r="E165" s="76"/>
      <c r="F165" s="76"/>
      <c r="G165" s="76"/>
      <c r="H165" s="76"/>
      <c r="I165" s="76"/>
      <c r="J165" s="76"/>
      <c r="K165" s="56"/>
      <c r="S165" s="92"/>
    </row>
    <row r="166" spans="1:19">
      <c r="A166" s="4" t="str">
        <f>Feuil2!A105</f>
        <v>سـميـــد عــادي</v>
      </c>
      <c r="B166" s="68" t="s">
        <v>66</v>
      </c>
      <c r="C166" s="1">
        <v>900</v>
      </c>
      <c r="D166" s="1">
        <v>900</v>
      </c>
      <c r="E166" s="1">
        <v>900</v>
      </c>
      <c r="F166" s="1">
        <v>900</v>
      </c>
      <c r="G166" s="34">
        <v>900</v>
      </c>
      <c r="H166" s="1">
        <f t="shared" ref="H166:H182" si="26">(C166+D166+E166+F166)/4</f>
        <v>900</v>
      </c>
      <c r="I166" s="1">
        <f>H166-G166</f>
        <v>0</v>
      </c>
      <c r="J166" s="16">
        <f>(I166*100)/G166</f>
        <v>0</v>
      </c>
      <c r="K166" s="48"/>
      <c r="S166" s="92"/>
    </row>
    <row r="167" spans="1:19">
      <c r="A167" s="4" t="str">
        <f>Feuil2!A106</f>
        <v>سميد رفيـــع</v>
      </c>
      <c r="B167" s="69"/>
      <c r="C167" s="26">
        <v>1000</v>
      </c>
      <c r="D167" s="26">
        <v>1000</v>
      </c>
      <c r="E167" s="26">
        <v>1000</v>
      </c>
      <c r="F167" s="26">
        <v>1000</v>
      </c>
      <c r="G167" s="11">
        <v>1000</v>
      </c>
      <c r="H167" s="1">
        <f t="shared" si="26"/>
        <v>1000</v>
      </c>
      <c r="I167" s="1">
        <f t="shared" ref="I167:I182" si="27">H167-G167</f>
        <v>0</v>
      </c>
      <c r="J167" s="16">
        <f t="shared" ref="J167:J182" si="28">(I167*100)/G167</f>
        <v>0</v>
      </c>
      <c r="K167" s="48"/>
      <c r="S167" s="92"/>
    </row>
    <row r="168" spans="1:19">
      <c r="A168" s="4" t="str">
        <f>Feuil2!A107</f>
        <v>فــريــنــة</v>
      </c>
      <c r="B168" s="69"/>
      <c r="C168" s="1">
        <v>60</v>
      </c>
      <c r="D168" s="1">
        <v>60</v>
      </c>
      <c r="E168" s="1">
        <v>60</v>
      </c>
      <c r="F168" s="1">
        <v>60</v>
      </c>
      <c r="G168" s="34">
        <v>60</v>
      </c>
      <c r="H168" s="1">
        <f t="shared" si="26"/>
        <v>60</v>
      </c>
      <c r="I168" s="1">
        <f t="shared" si="27"/>
        <v>0</v>
      </c>
      <c r="J168" s="16">
        <f t="shared" si="28"/>
        <v>0</v>
      </c>
      <c r="K168" s="48"/>
      <c r="S168" s="92"/>
    </row>
    <row r="169" spans="1:19">
      <c r="A169" s="4" t="str">
        <f>Feuil2!A108</f>
        <v xml:space="preserve">سكر أبيض </v>
      </c>
      <c r="B169" s="77"/>
      <c r="C169" s="1">
        <v>85</v>
      </c>
      <c r="D169" s="1">
        <v>85</v>
      </c>
      <c r="E169" s="1">
        <v>85</v>
      </c>
      <c r="F169" s="1">
        <v>85</v>
      </c>
      <c r="G169" s="34">
        <v>85</v>
      </c>
      <c r="H169" s="1">
        <f t="shared" si="26"/>
        <v>85</v>
      </c>
      <c r="I169" s="1">
        <f t="shared" si="27"/>
        <v>0</v>
      </c>
      <c r="J169" s="16">
        <f t="shared" si="28"/>
        <v>0</v>
      </c>
      <c r="K169" s="48"/>
      <c r="S169" s="92"/>
    </row>
    <row r="170" spans="1:19" ht="15.75" customHeight="1">
      <c r="A170" s="45" t="str">
        <f>Feuil2!A109</f>
        <v xml:space="preserve">فرينة الأطفال -بليدينا-
</v>
      </c>
      <c r="B170" s="78" t="s">
        <v>67</v>
      </c>
      <c r="C170" s="1">
        <v>200</v>
      </c>
      <c r="D170" s="1">
        <v>200</v>
      </c>
      <c r="E170" s="1">
        <v>200</v>
      </c>
      <c r="F170" s="1">
        <v>200</v>
      </c>
      <c r="G170" s="34">
        <v>200</v>
      </c>
      <c r="H170" s="1">
        <f t="shared" si="26"/>
        <v>200</v>
      </c>
      <c r="I170" s="1">
        <f t="shared" si="27"/>
        <v>0</v>
      </c>
      <c r="J170" s="16">
        <f t="shared" si="28"/>
        <v>0</v>
      </c>
      <c r="K170" s="48"/>
      <c r="S170" s="92"/>
    </row>
    <row r="171" spans="1:19" ht="30" customHeight="1">
      <c r="A171" s="4" t="str">
        <f>Feuil2!A110</f>
        <v>مسحوق حليب الاطفال-الصحة-</v>
      </c>
      <c r="B171" s="79"/>
      <c r="C171" s="1">
        <v>360</v>
      </c>
      <c r="D171" s="1">
        <v>360</v>
      </c>
      <c r="E171" s="1">
        <v>360</v>
      </c>
      <c r="F171" s="1">
        <v>360</v>
      </c>
      <c r="G171" s="34">
        <v>360</v>
      </c>
      <c r="H171" s="1">
        <f t="shared" si="26"/>
        <v>360</v>
      </c>
      <c r="I171" s="1">
        <f t="shared" si="27"/>
        <v>0</v>
      </c>
      <c r="J171" s="16">
        <f t="shared" si="28"/>
        <v>0</v>
      </c>
      <c r="K171" s="48"/>
      <c r="S171" s="92"/>
    </row>
    <row r="172" spans="1:19" ht="30">
      <c r="A172" s="4" t="str">
        <f>Feuil2!A111</f>
        <v>مسحـوق حليــب للكبـار(gloria)</v>
      </c>
      <c r="B172" s="80"/>
      <c r="C172" s="1">
        <v>380</v>
      </c>
      <c r="D172" s="1">
        <v>380</v>
      </c>
      <c r="E172" s="1">
        <v>380</v>
      </c>
      <c r="F172" s="1">
        <v>380</v>
      </c>
      <c r="G172" s="34">
        <v>380</v>
      </c>
      <c r="H172" s="1">
        <f t="shared" si="26"/>
        <v>380</v>
      </c>
      <c r="I172" s="1">
        <f t="shared" si="27"/>
        <v>0</v>
      </c>
      <c r="J172" s="16">
        <f t="shared" si="28"/>
        <v>0</v>
      </c>
      <c r="K172" s="48"/>
      <c r="S172" s="47"/>
    </row>
    <row r="173" spans="1:19" ht="18" customHeight="1">
      <c r="A173" s="4" t="str">
        <f>Feuil2!A112</f>
        <v>بـــــن</v>
      </c>
      <c r="B173" s="72" t="s">
        <v>66</v>
      </c>
      <c r="C173" s="1">
        <v>600</v>
      </c>
      <c r="D173" s="1">
        <v>600</v>
      </c>
      <c r="E173" s="1">
        <v>600</v>
      </c>
      <c r="F173" s="1">
        <v>600</v>
      </c>
      <c r="G173" s="34">
        <v>600</v>
      </c>
      <c r="H173" s="1">
        <f t="shared" si="26"/>
        <v>600</v>
      </c>
      <c r="I173" s="1">
        <f t="shared" si="27"/>
        <v>0</v>
      </c>
      <c r="J173" s="16">
        <f t="shared" si="28"/>
        <v>0</v>
      </c>
      <c r="K173" s="48"/>
      <c r="S173" s="92"/>
    </row>
    <row r="174" spans="1:19" ht="20.25" customHeight="1">
      <c r="A174" s="44" t="str">
        <f>Feuil2!A113</f>
        <v>شاي -الخيمة- علبة125غ</v>
      </c>
      <c r="B174" s="72"/>
      <c r="C174" s="1">
        <v>400</v>
      </c>
      <c r="D174" s="1">
        <v>400</v>
      </c>
      <c r="E174" s="1">
        <v>400</v>
      </c>
      <c r="F174" s="1">
        <v>400</v>
      </c>
      <c r="G174" s="34">
        <v>400</v>
      </c>
      <c r="H174" s="1">
        <f t="shared" si="26"/>
        <v>400</v>
      </c>
      <c r="I174" s="1">
        <f t="shared" si="27"/>
        <v>0</v>
      </c>
      <c r="J174" s="16">
        <f t="shared" si="28"/>
        <v>0</v>
      </c>
      <c r="K174" s="48"/>
      <c r="S174" s="92"/>
    </row>
    <row r="175" spans="1:19">
      <c r="A175" s="4" t="str">
        <f>Feuil2!A114</f>
        <v xml:space="preserve">خميرة جافة </v>
      </c>
      <c r="B175" s="62" t="s">
        <v>67</v>
      </c>
      <c r="C175" s="1">
        <v>177</v>
      </c>
      <c r="D175" s="1">
        <v>177</v>
      </c>
      <c r="E175" s="1">
        <v>177</v>
      </c>
      <c r="F175" s="1">
        <v>177</v>
      </c>
      <c r="G175" s="34">
        <v>177</v>
      </c>
      <c r="H175" s="1">
        <f t="shared" si="26"/>
        <v>177</v>
      </c>
      <c r="I175" s="1">
        <f t="shared" si="27"/>
        <v>0</v>
      </c>
      <c r="J175" s="16">
        <f t="shared" si="28"/>
        <v>0</v>
      </c>
      <c r="K175" s="48"/>
      <c r="S175" s="92"/>
    </row>
    <row r="176" spans="1:19">
      <c r="A176" s="4" t="str">
        <f>Feuil2!A115</f>
        <v>زيت غذائية</v>
      </c>
      <c r="B176" s="62" t="s">
        <v>68</v>
      </c>
      <c r="C176" s="1">
        <v>580</v>
      </c>
      <c r="D176" s="1">
        <v>580</v>
      </c>
      <c r="E176" s="1">
        <v>580</v>
      </c>
      <c r="F176" s="1">
        <v>580</v>
      </c>
      <c r="G176" s="34">
        <v>580</v>
      </c>
      <c r="H176" s="1">
        <f t="shared" si="26"/>
        <v>580</v>
      </c>
      <c r="I176" s="1">
        <f t="shared" si="27"/>
        <v>0</v>
      </c>
      <c r="J176" s="16">
        <f t="shared" si="28"/>
        <v>0</v>
      </c>
      <c r="K176" s="48"/>
      <c r="S176" s="92"/>
    </row>
    <row r="177" spans="1:19">
      <c r="A177" s="4" t="str">
        <f>Feuil2!A116</f>
        <v>فاصولياء جافـة</v>
      </c>
      <c r="B177" s="68" t="s">
        <v>66</v>
      </c>
      <c r="C177" s="1">
        <v>160</v>
      </c>
      <c r="D177" s="1">
        <v>160</v>
      </c>
      <c r="E177" s="1">
        <v>160</v>
      </c>
      <c r="F177" s="1">
        <v>160</v>
      </c>
      <c r="G177" s="34">
        <v>160</v>
      </c>
      <c r="H177" s="1">
        <f t="shared" si="26"/>
        <v>160</v>
      </c>
      <c r="I177" s="1">
        <f t="shared" si="27"/>
        <v>0</v>
      </c>
      <c r="J177" s="16">
        <f t="shared" si="28"/>
        <v>0</v>
      </c>
      <c r="K177" s="48"/>
      <c r="S177" s="92"/>
    </row>
    <row r="178" spans="1:19">
      <c r="A178" s="4" t="str">
        <f>Feuil2!A117</f>
        <v>عدس</v>
      </c>
      <c r="B178" s="69"/>
      <c r="C178" s="1">
        <v>150</v>
      </c>
      <c r="D178" s="1">
        <v>150</v>
      </c>
      <c r="E178" s="1">
        <v>150</v>
      </c>
      <c r="F178" s="1">
        <v>150</v>
      </c>
      <c r="G178" s="34">
        <v>150</v>
      </c>
      <c r="H178" s="1">
        <f t="shared" si="26"/>
        <v>150</v>
      </c>
      <c r="I178" s="1">
        <f t="shared" si="27"/>
        <v>0</v>
      </c>
      <c r="J178" s="16">
        <f t="shared" si="28"/>
        <v>0</v>
      </c>
      <c r="K178" s="48"/>
      <c r="S178" s="92"/>
    </row>
    <row r="179" spans="1:19">
      <c r="A179" s="4" t="str">
        <f>Feuil2!A118</f>
        <v xml:space="preserve">حمص </v>
      </c>
      <c r="B179" s="69"/>
      <c r="C179" s="1">
        <v>150</v>
      </c>
      <c r="D179" s="1">
        <v>150</v>
      </c>
      <c r="E179" s="1">
        <v>150</v>
      </c>
      <c r="F179" s="1">
        <v>150</v>
      </c>
      <c r="G179" s="34">
        <v>150</v>
      </c>
      <c r="H179" s="1">
        <f t="shared" si="26"/>
        <v>150</v>
      </c>
      <c r="I179" s="1">
        <f t="shared" si="27"/>
        <v>0</v>
      </c>
      <c r="J179" s="16">
        <f t="shared" si="28"/>
        <v>0</v>
      </c>
      <c r="K179" s="48"/>
      <c r="S179" s="92"/>
    </row>
    <row r="180" spans="1:19" ht="15" customHeight="1">
      <c r="A180" s="4" t="str">
        <f>Feuil2!A119</f>
        <v>أرز</v>
      </c>
      <c r="B180" s="69"/>
      <c r="C180" s="1">
        <v>80</v>
      </c>
      <c r="D180" s="1">
        <v>80</v>
      </c>
      <c r="E180" s="1">
        <v>80</v>
      </c>
      <c r="F180" s="1">
        <v>80</v>
      </c>
      <c r="G180" s="34">
        <v>80</v>
      </c>
      <c r="H180" s="1">
        <f t="shared" si="26"/>
        <v>80</v>
      </c>
      <c r="I180" s="1">
        <f t="shared" si="27"/>
        <v>0</v>
      </c>
      <c r="J180" s="16">
        <f t="shared" si="28"/>
        <v>0</v>
      </c>
      <c r="K180" s="48"/>
      <c r="S180" s="92"/>
    </row>
    <row r="181" spans="1:19">
      <c r="A181" s="4" t="str">
        <f>Feuil2!A120</f>
        <v>عجائن غذائية</v>
      </c>
      <c r="B181" s="69"/>
      <c r="C181" s="1">
        <v>85</v>
      </c>
      <c r="D181" s="1">
        <v>85</v>
      </c>
      <c r="E181" s="1">
        <v>85</v>
      </c>
      <c r="F181" s="1">
        <v>85</v>
      </c>
      <c r="G181" s="34">
        <v>85</v>
      </c>
      <c r="H181" s="1">
        <f t="shared" si="26"/>
        <v>85</v>
      </c>
      <c r="I181" s="1">
        <f t="shared" si="27"/>
        <v>0</v>
      </c>
      <c r="J181" s="16">
        <f t="shared" si="28"/>
        <v>0</v>
      </c>
      <c r="K181" s="48"/>
      <c r="S181" s="92"/>
    </row>
    <row r="182" spans="1:19" ht="30">
      <c r="A182" s="44" t="str">
        <f>Feuil2!A121</f>
        <v xml:space="preserve">طماطم مصبـرة مستوردة </v>
      </c>
      <c r="B182" s="77"/>
      <c r="C182" s="1">
        <v>180</v>
      </c>
      <c r="D182" s="1">
        <v>180</v>
      </c>
      <c r="E182" s="1">
        <v>180</v>
      </c>
      <c r="F182" s="1">
        <v>180</v>
      </c>
      <c r="G182" s="34">
        <v>180</v>
      </c>
      <c r="H182" s="1">
        <f t="shared" si="26"/>
        <v>180</v>
      </c>
      <c r="I182" s="1">
        <f t="shared" si="27"/>
        <v>0</v>
      </c>
      <c r="J182" s="16">
        <f t="shared" si="28"/>
        <v>0</v>
      </c>
      <c r="K182" s="48"/>
      <c r="M182" s="91" t="s">
        <v>240</v>
      </c>
      <c r="N182" s="91"/>
      <c r="O182" s="91"/>
      <c r="P182" s="91"/>
      <c r="Q182" s="91"/>
      <c r="R182" s="91"/>
      <c r="S182" s="46"/>
    </row>
    <row r="183" spans="1:19" ht="15" customHeight="1">
      <c r="A183" s="73" t="s">
        <v>65</v>
      </c>
      <c r="B183" s="73"/>
      <c r="C183" s="73"/>
      <c r="D183" s="73"/>
      <c r="E183" s="73"/>
      <c r="F183" s="73"/>
      <c r="G183" s="73"/>
      <c r="H183" s="73"/>
      <c r="I183" s="73"/>
      <c r="J183" s="73"/>
      <c r="K183" s="49"/>
      <c r="S183" s="92" t="s">
        <v>79</v>
      </c>
    </row>
    <row r="184" spans="1:19">
      <c r="A184" s="5" t="str">
        <f>Feuil2!A133</f>
        <v>بطاطا</v>
      </c>
      <c r="B184" s="72" t="s">
        <v>66</v>
      </c>
      <c r="C184" s="1">
        <f>Feuil2!C208</f>
        <v>40</v>
      </c>
      <c r="D184" s="1">
        <f>Feuil2!E208</f>
        <v>45</v>
      </c>
      <c r="E184" s="1">
        <f>Feuil2!G208</f>
        <v>42.5</v>
      </c>
      <c r="F184" s="1">
        <f>Feuil2!I208</f>
        <v>46.666666666666664</v>
      </c>
      <c r="G184" s="34">
        <f>F107</f>
        <v>50</v>
      </c>
      <c r="H184" s="1">
        <f t="shared" ref="H184:H194" si="29">(C184+D184+E184+F184)/4</f>
        <v>43.541666666666664</v>
      </c>
      <c r="I184" s="1">
        <f t="shared" ref="I184:I194" si="30">H184-G184</f>
        <v>-6.4583333333333357</v>
      </c>
      <c r="J184" s="16">
        <f t="shared" ref="J184:J194" si="31">(I184*100)/G184</f>
        <v>-12.916666666666671</v>
      </c>
      <c r="K184" s="48"/>
      <c r="S184" s="92"/>
    </row>
    <row r="185" spans="1:19">
      <c r="A185" s="5" t="str">
        <f>Feuil2!A134</f>
        <v>طماطم طازجــة</v>
      </c>
      <c r="B185" s="72"/>
      <c r="C185" s="1">
        <f>Feuil2!C209</f>
        <v>45</v>
      </c>
      <c r="D185" s="1">
        <f>Feuil2!E209</f>
        <v>52.5</v>
      </c>
      <c r="E185" s="1">
        <f>Feuil2!G209</f>
        <v>41.666666666666664</v>
      </c>
      <c r="F185" s="1">
        <f>Feuil2!I209</f>
        <v>50</v>
      </c>
      <c r="G185" s="37">
        <f t="shared" ref="G185:G194" si="32">F108</f>
        <v>55</v>
      </c>
      <c r="H185" s="1">
        <f t="shared" si="29"/>
        <v>47.291666666666664</v>
      </c>
      <c r="I185" s="1">
        <f t="shared" si="30"/>
        <v>-7.7083333333333357</v>
      </c>
      <c r="J185" s="16">
        <f t="shared" si="31"/>
        <v>-14.015151515151519</v>
      </c>
      <c r="K185" s="48"/>
      <c r="S185" s="92"/>
    </row>
    <row r="186" spans="1:19">
      <c r="A186" s="5" t="s">
        <v>119</v>
      </c>
      <c r="B186" s="72"/>
      <c r="C186" s="1">
        <f>Feuil2!C210</f>
        <v>51.666666666666664</v>
      </c>
      <c r="D186" s="1">
        <f>Feuil2!E210</f>
        <v>50</v>
      </c>
      <c r="E186" s="1">
        <f>Feuil2!G210</f>
        <v>50</v>
      </c>
      <c r="F186" s="1">
        <f>Feuil2!I210</f>
        <v>40</v>
      </c>
      <c r="G186" s="37">
        <f t="shared" si="32"/>
        <v>40</v>
      </c>
      <c r="H186" s="1">
        <f t="shared" si="29"/>
        <v>47.916666666666664</v>
      </c>
      <c r="I186" s="1">
        <f t="shared" si="30"/>
        <v>7.9166666666666643</v>
      </c>
      <c r="J186" s="16">
        <f t="shared" si="31"/>
        <v>19.791666666666661</v>
      </c>
      <c r="K186" s="48"/>
      <c r="S186" s="92"/>
    </row>
    <row r="187" spans="1:19">
      <c r="A187" s="5" t="str">
        <f>Feuil2!A136</f>
        <v>خس</v>
      </c>
      <c r="B187" s="72"/>
      <c r="C187" s="1">
        <f>Feuil2!C211</f>
        <v>50</v>
      </c>
      <c r="D187" s="1">
        <f>Feuil2!E211</f>
        <v>56.666666666666664</v>
      </c>
      <c r="E187" s="1">
        <f>Feuil2!G211</f>
        <v>70</v>
      </c>
      <c r="F187" s="1">
        <f>Feuil2!I211</f>
        <v>90</v>
      </c>
      <c r="G187" s="37">
        <f t="shared" si="32"/>
        <v>60</v>
      </c>
      <c r="H187" s="1">
        <f t="shared" si="29"/>
        <v>66.666666666666657</v>
      </c>
      <c r="I187" s="1">
        <f t="shared" si="30"/>
        <v>6.6666666666666572</v>
      </c>
      <c r="J187" s="16">
        <f t="shared" si="31"/>
        <v>11.111111111111095</v>
      </c>
      <c r="K187" s="48"/>
      <c r="S187" s="92"/>
    </row>
    <row r="188" spans="1:19">
      <c r="A188" s="5" t="str">
        <f>Feuil2!A137</f>
        <v xml:space="preserve">قرعة </v>
      </c>
      <c r="B188" s="72"/>
      <c r="C188" s="1">
        <f>Feuil2!C212</f>
        <v>50</v>
      </c>
      <c r="D188" s="1">
        <f>Feuil2!E212</f>
        <v>57.5</v>
      </c>
      <c r="E188" s="1">
        <f>Feuil2!G212</f>
        <v>60</v>
      </c>
      <c r="F188" s="1">
        <f>Feuil2!I212</f>
        <v>80</v>
      </c>
      <c r="G188" s="37">
        <f t="shared" si="32"/>
        <v>50</v>
      </c>
      <c r="H188" s="1">
        <f t="shared" si="29"/>
        <v>61.875</v>
      </c>
      <c r="I188" s="1">
        <f t="shared" si="30"/>
        <v>11.875</v>
      </c>
      <c r="J188" s="16">
        <f t="shared" si="31"/>
        <v>23.75</v>
      </c>
      <c r="K188" s="48"/>
      <c r="S188" s="92"/>
    </row>
    <row r="189" spans="1:19">
      <c r="A189" s="5" t="str">
        <f>Feuil2!A138</f>
        <v>جزر</v>
      </c>
      <c r="B189" s="72"/>
      <c r="C189" s="1">
        <f>Feuil2!C213</f>
        <v>63.333333333333336</v>
      </c>
      <c r="D189" s="1">
        <f>Feuil2!E213</f>
        <v>70</v>
      </c>
      <c r="E189" s="1">
        <f>Feuil2!G213</f>
        <v>70</v>
      </c>
      <c r="F189" s="1">
        <f>Feuil2!I213</f>
        <v>80</v>
      </c>
      <c r="G189" s="37">
        <f t="shared" si="32"/>
        <v>60</v>
      </c>
      <c r="H189" s="1">
        <f t="shared" si="29"/>
        <v>70.833333333333343</v>
      </c>
      <c r="I189" s="1">
        <f t="shared" si="30"/>
        <v>10.833333333333343</v>
      </c>
      <c r="J189" s="16">
        <f t="shared" si="31"/>
        <v>18.055555555555575</v>
      </c>
      <c r="K189" s="48"/>
      <c r="S189" s="92"/>
    </row>
    <row r="190" spans="1:19">
      <c r="A190" s="5" t="str">
        <f>Feuil2!A139</f>
        <v>فلفل حلو</v>
      </c>
      <c r="B190" s="72"/>
      <c r="C190" s="1">
        <f>Feuil2!C214</f>
        <v>50</v>
      </c>
      <c r="D190" s="1">
        <f>Feuil2!E214</f>
        <v>73.333333333333329</v>
      </c>
      <c r="E190" s="1">
        <f>Feuil2!G214</f>
        <v>81.666666666666671</v>
      </c>
      <c r="F190" s="1">
        <f>Feuil2!I214</f>
        <v>103.33333333333333</v>
      </c>
      <c r="G190" s="37">
        <f t="shared" si="32"/>
        <v>86.666666666666671</v>
      </c>
      <c r="H190" s="1">
        <f t="shared" si="29"/>
        <v>77.083333333333329</v>
      </c>
      <c r="I190" s="1">
        <f t="shared" si="30"/>
        <v>-9.5833333333333428</v>
      </c>
      <c r="J190" s="16">
        <f t="shared" si="31"/>
        <v>-11.057692307692317</v>
      </c>
      <c r="K190" s="48"/>
      <c r="S190" s="92"/>
    </row>
    <row r="191" spans="1:19">
      <c r="A191" s="5" t="str">
        <f>Feuil2!A140</f>
        <v>فلفل حار</v>
      </c>
      <c r="B191" s="72"/>
      <c r="C191" s="1">
        <f>Feuil2!C215</f>
        <v>50</v>
      </c>
      <c r="D191" s="1">
        <f>Feuil2!E215</f>
        <v>73.333333333333329</v>
      </c>
      <c r="E191" s="1">
        <f>Feuil2!G215</f>
        <v>81.666666666666671</v>
      </c>
      <c r="F191" s="1">
        <f>Feuil2!I215</f>
        <v>103.33333333333333</v>
      </c>
      <c r="G191" s="37">
        <f t="shared" si="32"/>
        <v>86.666666666666671</v>
      </c>
      <c r="H191" s="1">
        <f t="shared" si="29"/>
        <v>77.083333333333329</v>
      </c>
      <c r="I191" s="1">
        <f t="shared" si="30"/>
        <v>-9.5833333333333428</v>
      </c>
      <c r="J191" s="16">
        <f t="shared" si="31"/>
        <v>-11.057692307692317</v>
      </c>
      <c r="K191" s="48"/>
      <c r="S191" s="92"/>
    </row>
    <row r="192" spans="1:19">
      <c r="A192" s="5" t="str">
        <f>Feuil2!A141</f>
        <v>فاصوليا خضراء</v>
      </c>
      <c r="B192" s="72"/>
      <c r="C192" s="1">
        <f>Feuil2!C216</f>
        <v>135</v>
      </c>
      <c r="D192" s="1">
        <f>Feuil2!E216</f>
        <v>160</v>
      </c>
      <c r="E192" s="1">
        <f>Feuil2!G216</f>
        <v>130</v>
      </c>
      <c r="F192" s="1">
        <f>Feuil2!I216</f>
        <v>120</v>
      </c>
      <c r="G192" s="37">
        <f t="shared" si="32"/>
        <v>106.66666666666667</v>
      </c>
      <c r="H192" s="1">
        <f t="shared" si="29"/>
        <v>136.25</v>
      </c>
      <c r="I192" s="1">
        <f t="shared" si="30"/>
        <v>29.583333333333329</v>
      </c>
      <c r="J192" s="16">
        <f t="shared" si="31"/>
        <v>27.734374999999996</v>
      </c>
      <c r="K192" s="48"/>
      <c r="S192" s="92"/>
    </row>
    <row r="193" spans="1:19">
      <c r="A193" s="5" t="str">
        <f>Feuil2!A142</f>
        <v>شمـنــدر</v>
      </c>
      <c r="B193" s="72"/>
      <c r="C193" s="1">
        <f>Feuil2!C217</f>
        <v>45</v>
      </c>
      <c r="D193" s="1">
        <f>Feuil2!E217</f>
        <v>53.333333333333336</v>
      </c>
      <c r="E193" s="1">
        <f>Feuil2!G217</f>
        <v>56.666666666666664</v>
      </c>
      <c r="F193" s="1">
        <f>Feuil2!I217</f>
        <v>60</v>
      </c>
      <c r="G193" s="37">
        <f t="shared" si="32"/>
        <v>55</v>
      </c>
      <c r="H193" s="1">
        <f t="shared" si="29"/>
        <v>53.75</v>
      </c>
      <c r="I193" s="1">
        <f t="shared" si="30"/>
        <v>-1.25</v>
      </c>
      <c r="J193" s="16">
        <f t="shared" si="31"/>
        <v>-2.2727272727272729</v>
      </c>
      <c r="K193" s="48"/>
      <c r="S193" s="92"/>
    </row>
    <row r="194" spans="1:19">
      <c r="A194" s="5" t="str">
        <f>Feuil2!A143</f>
        <v xml:space="preserve">ثــــوم محلي </v>
      </c>
      <c r="B194" s="72"/>
      <c r="C194" s="1">
        <f>Feuil2!C218</f>
        <v>300</v>
      </c>
      <c r="D194" s="1">
        <f>Feuil2!E218</f>
        <v>350</v>
      </c>
      <c r="E194" s="1">
        <f>Feuil2!G218</f>
        <v>383.33333333333331</v>
      </c>
      <c r="F194" s="1">
        <f>Feuil2!I218</f>
        <v>400</v>
      </c>
      <c r="G194" s="37">
        <f t="shared" si="32"/>
        <v>300</v>
      </c>
      <c r="H194" s="1">
        <f t="shared" si="29"/>
        <v>358.33333333333331</v>
      </c>
      <c r="I194" s="1">
        <f t="shared" si="30"/>
        <v>58.333333333333314</v>
      </c>
      <c r="J194" s="16">
        <f t="shared" si="31"/>
        <v>19.444444444444436</v>
      </c>
      <c r="K194" s="48"/>
      <c r="S194" s="92"/>
    </row>
    <row r="195" spans="1:19" ht="15.75">
      <c r="A195" s="74" t="s">
        <v>69</v>
      </c>
      <c r="B195" s="74"/>
      <c r="C195" s="74"/>
      <c r="D195" s="74"/>
      <c r="E195" s="74"/>
      <c r="F195" s="74"/>
      <c r="G195" s="74"/>
      <c r="H195" s="74"/>
      <c r="I195" s="74"/>
      <c r="J195" s="74"/>
      <c r="K195" s="38"/>
    </row>
    <row r="196" spans="1:19">
      <c r="A196" s="6" t="str">
        <f>Feuil2!A223</f>
        <v>تمــور</v>
      </c>
      <c r="B196" s="72" t="s">
        <v>66</v>
      </c>
      <c r="C196" s="17">
        <f>Feuil2!C223</f>
        <v>550</v>
      </c>
      <c r="D196" s="1">
        <f>Feuil2!E223</f>
        <v>450</v>
      </c>
      <c r="E196" s="1">
        <f>Feuil2!G223</f>
        <v>450</v>
      </c>
      <c r="F196" s="1">
        <f>Feuil2!I223</f>
        <v>450</v>
      </c>
      <c r="G196" s="42">
        <f>F122</f>
        <v>550</v>
      </c>
      <c r="H196" s="1">
        <f t="shared" ref="H196:H203" si="33">(C196+D196+E196+F196)/4</f>
        <v>475</v>
      </c>
      <c r="I196" s="1">
        <f t="shared" ref="I196:I203" si="34">H196-G196</f>
        <v>-75</v>
      </c>
      <c r="J196" s="16">
        <f t="shared" ref="J196:J203" si="35">(I196*100)/G196</f>
        <v>-13.636363636363637</v>
      </c>
      <c r="K196" s="48"/>
      <c r="S196" s="92" t="s">
        <v>79</v>
      </c>
    </row>
    <row r="197" spans="1:19">
      <c r="A197" s="6" t="str">
        <f>Feuil2!A224</f>
        <v xml:space="preserve">تفاح محلي </v>
      </c>
      <c r="B197" s="72"/>
      <c r="C197" s="17">
        <f>Feuil2!C224</f>
        <v>0</v>
      </c>
      <c r="D197" s="1">
        <f>Feuil2!E224</f>
        <v>0</v>
      </c>
      <c r="E197" s="1">
        <f>Feuil2!G224</f>
        <v>100</v>
      </c>
      <c r="F197" s="1">
        <f>Feuil2!I224</f>
        <v>100</v>
      </c>
      <c r="G197" s="42">
        <f>F123</f>
        <v>0</v>
      </c>
      <c r="H197" s="1">
        <f t="shared" si="33"/>
        <v>50</v>
      </c>
      <c r="I197" s="1">
        <f t="shared" si="34"/>
        <v>50</v>
      </c>
      <c r="J197" s="16" t="s">
        <v>77</v>
      </c>
      <c r="K197" s="48"/>
      <c r="S197" s="92"/>
    </row>
    <row r="198" spans="1:19">
      <c r="A198" s="6" t="str">
        <f>Feuil2!A225</f>
        <v>تفاح مستورد</v>
      </c>
      <c r="B198" s="72"/>
      <c r="C198" s="17">
        <f>Feuil2!C225</f>
        <v>200</v>
      </c>
      <c r="D198" s="1">
        <f>Feuil2!E225</f>
        <v>200</v>
      </c>
      <c r="E198" s="1">
        <f>Feuil2!G225</f>
        <v>235</v>
      </c>
      <c r="F198" s="1">
        <f>Feuil2!I225</f>
        <v>250</v>
      </c>
      <c r="G198" s="42">
        <v>229</v>
      </c>
      <c r="H198" s="1">
        <f t="shared" si="33"/>
        <v>221.25</v>
      </c>
      <c r="I198" s="1">
        <f t="shared" si="34"/>
        <v>-7.75</v>
      </c>
      <c r="J198" s="16">
        <f t="shared" si="35"/>
        <v>-3.3842794759825328</v>
      </c>
      <c r="K198" s="48"/>
      <c r="S198" s="92"/>
    </row>
    <row r="199" spans="1:19">
      <c r="A199" s="6" t="str">
        <f>Feuil2!A226</f>
        <v>مـــوز</v>
      </c>
      <c r="B199" s="72"/>
      <c r="C199" s="17">
        <f>Feuil2!C226</f>
        <v>180</v>
      </c>
      <c r="D199" s="1">
        <f>Feuil2!E226</f>
        <v>200</v>
      </c>
      <c r="E199" s="1">
        <f>Feuil2!G226</f>
        <v>175</v>
      </c>
      <c r="F199" s="1">
        <f>Feuil2!I226</f>
        <v>165</v>
      </c>
      <c r="G199" s="42">
        <v>188.32</v>
      </c>
      <c r="H199" s="1">
        <f t="shared" si="33"/>
        <v>180</v>
      </c>
      <c r="I199" s="1">
        <f t="shared" si="34"/>
        <v>-8.3199999999999932</v>
      </c>
      <c r="J199" s="16">
        <f t="shared" si="35"/>
        <v>-4.418011894647405</v>
      </c>
      <c r="K199" s="48"/>
      <c r="S199" s="92"/>
    </row>
    <row r="200" spans="1:19">
      <c r="A200" s="6" t="str">
        <f>Feuil2!A227</f>
        <v>مشمش</v>
      </c>
      <c r="B200" s="72"/>
      <c r="C200" s="17">
        <f>Feuil2!C227</f>
        <v>85</v>
      </c>
      <c r="D200" s="1">
        <f>Feuil2!E227</f>
        <v>85</v>
      </c>
      <c r="E200" s="1">
        <f>Feuil2!G227</f>
        <v>0</v>
      </c>
      <c r="F200" s="1">
        <f>Feuil2!I227</f>
        <v>0</v>
      </c>
      <c r="G200" s="42">
        <v>82.32</v>
      </c>
      <c r="H200" s="1">
        <f t="shared" si="33"/>
        <v>42.5</v>
      </c>
      <c r="I200" s="1">
        <f t="shared" si="34"/>
        <v>-39.819999999999993</v>
      </c>
      <c r="J200" s="16">
        <f t="shared" si="35"/>
        <v>-48.372206025267239</v>
      </c>
      <c r="K200" s="48"/>
      <c r="S200" s="92"/>
    </row>
    <row r="201" spans="1:19">
      <c r="A201" s="6" t="str">
        <f>Feuil2!A228</f>
        <v>خوخ</v>
      </c>
      <c r="B201" s="72"/>
      <c r="C201" s="17">
        <f>Feuil2!C228</f>
        <v>120</v>
      </c>
      <c r="D201" s="1">
        <f>Feuil2!E228</f>
        <v>113.33333333333333</v>
      </c>
      <c r="E201" s="1">
        <f>Feuil2!G228</f>
        <v>90</v>
      </c>
      <c r="F201" s="1">
        <f>Feuil2!I228</f>
        <v>115</v>
      </c>
      <c r="G201" s="42">
        <v>97.86</v>
      </c>
      <c r="H201" s="1">
        <f t="shared" si="33"/>
        <v>109.58333333333333</v>
      </c>
      <c r="I201" s="1">
        <f t="shared" si="34"/>
        <v>11.723333333333329</v>
      </c>
      <c r="J201" s="16">
        <f t="shared" si="35"/>
        <v>11.97969888957013</v>
      </c>
      <c r="K201" s="48"/>
      <c r="S201" s="92"/>
    </row>
    <row r="202" spans="1:19">
      <c r="A202" s="6" t="str">
        <f>Feuil2!A229</f>
        <v>برقوق</v>
      </c>
      <c r="B202" s="72"/>
      <c r="C202" s="17">
        <f>Feuil2!C229</f>
        <v>120</v>
      </c>
      <c r="D202" s="1">
        <f>Feuil2!E229</f>
        <v>120</v>
      </c>
      <c r="E202" s="1">
        <f>Feuil2!G229</f>
        <v>0</v>
      </c>
      <c r="F202" s="1">
        <f>Feuil2!I229</f>
        <v>0</v>
      </c>
      <c r="G202" s="42">
        <v>99.47</v>
      </c>
      <c r="H202" s="1">
        <f t="shared" si="33"/>
        <v>60</v>
      </c>
      <c r="I202" s="1">
        <f t="shared" si="34"/>
        <v>-39.47</v>
      </c>
      <c r="J202" s="16">
        <f t="shared" si="35"/>
        <v>-39.68030561978486</v>
      </c>
      <c r="K202" s="48"/>
      <c r="S202" s="92"/>
    </row>
    <row r="203" spans="1:19">
      <c r="A203" s="6" t="str">
        <f>Feuil2!A230</f>
        <v>إجاص</v>
      </c>
      <c r="B203" s="72"/>
      <c r="C203" s="17">
        <f>Feuil2!C230</f>
        <v>300</v>
      </c>
      <c r="D203" s="1">
        <f>Feuil2!E230</f>
        <v>180</v>
      </c>
      <c r="E203" s="1">
        <f>Feuil2!G230</f>
        <v>130</v>
      </c>
      <c r="F203" s="1">
        <f>Feuil2!I230</f>
        <v>120</v>
      </c>
      <c r="G203" s="42">
        <v>300</v>
      </c>
      <c r="H203" s="1">
        <f t="shared" si="33"/>
        <v>182.5</v>
      </c>
      <c r="I203" s="1">
        <f t="shared" si="34"/>
        <v>-117.5</v>
      </c>
      <c r="J203" s="16">
        <f t="shared" si="35"/>
        <v>-39.166666666666664</v>
      </c>
      <c r="K203" s="48"/>
      <c r="S203" s="92"/>
    </row>
    <row r="204" spans="1:19">
      <c r="A204" s="6" t="str">
        <f>Feuil2!A231</f>
        <v>برتقال</v>
      </c>
      <c r="B204" s="72"/>
      <c r="C204" s="17" t="s">
        <v>77</v>
      </c>
      <c r="D204" s="1" t="s">
        <v>77</v>
      </c>
      <c r="E204" s="1" t="s">
        <v>77</v>
      </c>
      <c r="F204" s="1" t="s">
        <v>77</v>
      </c>
      <c r="G204" s="57"/>
      <c r="H204" s="1" t="s">
        <v>77</v>
      </c>
      <c r="I204" s="1" t="s">
        <v>77</v>
      </c>
      <c r="J204" s="16" t="s">
        <v>77</v>
      </c>
      <c r="K204" s="48"/>
      <c r="S204" s="92"/>
    </row>
    <row r="205" spans="1:19">
      <c r="A205" s="6" t="str">
        <f>Feuil2!A232</f>
        <v xml:space="preserve">بطيخ أحمر </v>
      </c>
      <c r="B205" s="72"/>
      <c r="C205" s="17">
        <f>Feuil2!C232</f>
        <v>40</v>
      </c>
      <c r="D205" s="1">
        <f>Feuil2!E232</f>
        <v>30</v>
      </c>
      <c r="E205" s="1">
        <f>Feuil2!G232</f>
        <v>30</v>
      </c>
      <c r="F205" s="1">
        <f>Feuil2!I232</f>
        <v>30</v>
      </c>
      <c r="G205" s="42">
        <v>30</v>
      </c>
      <c r="H205" s="1">
        <f>(C205+D205+E205+F205)/4</f>
        <v>32.5</v>
      </c>
      <c r="I205" s="1">
        <f>H205-G205</f>
        <v>2.5</v>
      </c>
      <c r="J205" s="16">
        <f>(I205*100)/G205</f>
        <v>8.3333333333333339</v>
      </c>
      <c r="K205" s="48"/>
      <c r="S205" s="92"/>
    </row>
    <row r="206" spans="1:19">
      <c r="A206" s="6" t="str">
        <f>Feuil2!A233</f>
        <v>بطيخ أصفر</v>
      </c>
      <c r="B206" s="72"/>
      <c r="C206" s="17">
        <f>Feuil2!C233</f>
        <v>46.666666666666664</v>
      </c>
      <c r="D206" s="1">
        <f>Feuil2!E233</f>
        <v>46.666666666666664</v>
      </c>
      <c r="E206" s="1">
        <f>Feuil2!G233</f>
        <v>60</v>
      </c>
      <c r="F206" s="1">
        <f>Feuil2!I233</f>
        <v>55</v>
      </c>
      <c r="G206" s="42">
        <v>65.89</v>
      </c>
      <c r="H206" s="1">
        <f>(C206+D206+E206+F206)/4</f>
        <v>52.083333333333329</v>
      </c>
      <c r="I206" s="1">
        <f t="shared" ref="I206:I208" si="36">H206-G206</f>
        <v>-13.806666666666672</v>
      </c>
      <c r="J206" s="16">
        <f>(I206*100)/G206</f>
        <v>-20.954115444933482</v>
      </c>
      <c r="K206" s="48"/>
      <c r="S206" s="92"/>
    </row>
    <row r="207" spans="1:19">
      <c r="A207" s="6" t="str">
        <f>Feuil2!A234</f>
        <v xml:space="preserve">عنب </v>
      </c>
      <c r="B207" s="72"/>
      <c r="C207" s="17">
        <f>Feuil2!C234</f>
        <v>0</v>
      </c>
      <c r="D207" s="1">
        <f>Feuil2!E234</f>
        <v>0</v>
      </c>
      <c r="E207" s="1">
        <f>Feuil2!G234</f>
        <v>120</v>
      </c>
      <c r="F207" s="1">
        <f>Feuil2!I234</f>
        <v>120</v>
      </c>
      <c r="G207" s="42">
        <f>F133</f>
        <v>0</v>
      </c>
      <c r="H207" s="1">
        <f>(E207+F207)/2</f>
        <v>120</v>
      </c>
      <c r="I207" s="1">
        <f t="shared" si="36"/>
        <v>120</v>
      </c>
      <c r="J207" s="16" t="s">
        <v>77</v>
      </c>
      <c r="K207" s="48"/>
      <c r="S207" s="92"/>
    </row>
    <row r="208" spans="1:19">
      <c r="A208" s="6" t="str">
        <f>Feuil2!A235</f>
        <v>تين</v>
      </c>
      <c r="B208" s="72"/>
      <c r="C208" s="17">
        <f>Feuil2!C235</f>
        <v>0</v>
      </c>
      <c r="D208" s="1">
        <f>Feuil2!E235</f>
        <v>0</v>
      </c>
      <c r="E208" s="1">
        <f>Feuil2!G235</f>
        <v>90</v>
      </c>
      <c r="F208" s="1">
        <f>Feuil2!I235</f>
        <v>120</v>
      </c>
      <c r="G208" s="42">
        <f>F134</f>
        <v>0</v>
      </c>
      <c r="H208" s="1">
        <f>(E208+F208)/2</f>
        <v>105</v>
      </c>
      <c r="I208" s="1">
        <f t="shared" si="36"/>
        <v>105</v>
      </c>
      <c r="J208" s="16" t="s">
        <v>77</v>
      </c>
      <c r="K208" s="48"/>
      <c r="S208" s="92" t="s">
        <v>79</v>
      </c>
    </row>
    <row r="209" spans="1:19" ht="15.75">
      <c r="A209" s="90" t="s">
        <v>81</v>
      </c>
      <c r="B209" s="90"/>
      <c r="C209" s="90"/>
      <c r="D209" s="90"/>
      <c r="E209" s="90"/>
      <c r="F209" s="90"/>
      <c r="G209" s="90"/>
      <c r="H209" s="90"/>
      <c r="I209" s="90"/>
      <c r="J209" s="90"/>
      <c r="K209" s="51"/>
      <c r="S209" s="92"/>
    </row>
    <row r="210" spans="1:19">
      <c r="A210" s="6" t="str">
        <f>Feuil2!A244</f>
        <v>لحم غنم محلي</v>
      </c>
      <c r="B210" s="72" t="s">
        <v>66</v>
      </c>
      <c r="C210" s="1">
        <f>Feuil2!C244</f>
        <v>1300</v>
      </c>
      <c r="D210" s="1">
        <f>Feuil2!E244</f>
        <v>1300</v>
      </c>
      <c r="E210" s="1">
        <f>Feuil2!G244</f>
        <v>1300</v>
      </c>
      <c r="F210" s="1">
        <f>Feuil2!I244</f>
        <v>1300</v>
      </c>
      <c r="G210" s="8">
        <v>1245</v>
      </c>
      <c r="H210" s="1">
        <f>(C210+D210+E210+F210)/4</f>
        <v>1300</v>
      </c>
      <c r="I210" s="1">
        <f t="shared" ref="I210:I214" si="37">H210-G210</f>
        <v>55</v>
      </c>
      <c r="J210" s="16">
        <f t="shared" ref="J210:J214" si="38">(I210*100)/G210</f>
        <v>4.4176706827309236</v>
      </c>
      <c r="K210" s="48"/>
      <c r="S210" s="92"/>
    </row>
    <row r="211" spans="1:19">
      <c r="A211" s="6" t="str">
        <f>Feuil2!A245</f>
        <v>لحم بقر محلي</v>
      </c>
      <c r="B211" s="72"/>
      <c r="C211" s="1">
        <f>Feuil2!C245</f>
        <v>780</v>
      </c>
      <c r="D211" s="1">
        <f>Feuil2!E245</f>
        <v>780</v>
      </c>
      <c r="E211" s="1">
        <f>Feuil2!G245</f>
        <v>780</v>
      </c>
      <c r="F211" s="1">
        <f>Feuil2!I245</f>
        <v>780</v>
      </c>
      <c r="G211" s="8">
        <v>780</v>
      </c>
      <c r="H211" s="1">
        <f>(C211+D211+E211+F211)/4</f>
        <v>780</v>
      </c>
      <c r="I211" s="1">
        <f t="shared" si="37"/>
        <v>0</v>
      </c>
      <c r="J211" s="16">
        <f t="shared" si="38"/>
        <v>0</v>
      </c>
      <c r="K211" s="48"/>
      <c r="S211" s="92"/>
    </row>
    <row r="212" spans="1:19">
      <c r="A212" s="6" t="str">
        <f>Feuil2!A246</f>
        <v>لحم بقر مجمد مستورد</v>
      </c>
      <c r="B212" s="72"/>
      <c r="C212" s="1">
        <f>Feuil2!C246</f>
        <v>600</v>
      </c>
      <c r="D212" s="1">
        <f>Feuil2!E246</f>
        <v>600</v>
      </c>
      <c r="E212" s="1">
        <f>Feuil2!G246</f>
        <v>600</v>
      </c>
      <c r="F212" s="1">
        <f>Feuil2!I246</f>
        <v>600</v>
      </c>
      <c r="G212" s="8">
        <v>600</v>
      </c>
      <c r="H212" s="1">
        <f>(C212+D212+E212+F212)/4</f>
        <v>600</v>
      </c>
      <c r="I212" s="1">
        <f t="shared" si="37"/>
        <v>0</v>
      </c>
      <c r="J212" s="16">
        <f t="shared" si="38"/>
        <v>0</v>
      </c>
      <c r="K212" s="48"/>
      <c r="S212" s="92"/>
    </row>
    <row r="213" spans="1:19">
      <c r="A213" s="6" t="str">
        <f>Feuil2!A247</f>
        <v>لحم دجـاج (مفرغ)</v>
      </c>
      <c r="B213" s="72"/>
      <c r="C213" s="1">
        <f>Feuil2!C247</f>
        <v>280</v>
      </c>
      <c r="D213" s="1">
        <f>Feuil2!E247</f>
        <v>280</v>
      </c>
      <c r="E213" s="1">
        <f>Feuil2!G247</f>
        <v>313.33333333333331</v>
      </c>
      <c r="F213" s="1">
        <f>Feuil2!I247</f>
        <v>380</v>
      </c>
      <c r="G213" s="8">
        <v>274.64</v>
      </c>
      <c r="H213" s="1">
        <f>(C213+D213+E213+F213)/4</f>
        <v>313.33333333333331</v>
      </c>
      <c r="I213" s="1">
        <f t="shared" si="37"/>
        <v>38.693333333333328</v>
      </c>
      <c r="J213" s="16">
        <f t="shared" si="38"/>
        <v>14.0887464802408</v>
      </c>
      <c r="K213" s="48"/>
      <c r="S213" s="92"/>
    </row>
    <row r="214" spans="1:19" ht="30">
      <c r="A214" s="6" t="str">
        <f>Feuil2!A248</f>
        <v>بيض</v>
      </c>
      <c r="B214" s="27" t="s">
        <v>82</v>
      </c>
      <c r="C214" s="1">
        <f>Feuil2!C248</f>
        <v>200</v>
      </c>
      <c r="D214" s="1">
        <f>Feuil2!E248</f>
        <v>180</v>
      </c>
      <c r="E214" s="1">
        <f>Feuil2!G248</f>
        <v>200</v>
      </c>
      <c r="F214" s="1">
        <f>Feuil2!I248</f>
        <v>240</v>
      </c>
      <c r="G214" s="8">
        <v>206.43</v>
      </c>
      <c r="H214" s="1">
        <f>(C214+D214+E214+F214)/4</f>
        <v>205</v>
      </c>
      <c r="I214" s="1">
        <f t="shared" si="37"/>
        <v>-1.4300000000000068</v>
      </c>
      <c r="J214" s="16">
        <f t="shared" si="38"/>
        <v>-0.69272877004311717</v>
      </c>
      <c r="K214" s="48"/>
      <c r="S214" s="92"/>
    </row>
    <row r="215" spans="1:19">
      <c r="A215" s="67" t="s">
        <v>70</v>
      </c>
      <c r="B215" s="67"/>
      <c r="C215" s="67"/>
      <c r="D215" s="67"/>
      <c r="E215" s="67"/>
      <c r="F215" s="67"/>
      <c r="G215" s="67"/>
      <c r="H215" s="67"/>
      <c r="S215" s="92"/>
    </row>
    <row r="216" spans="1:19">
      <c r="A216" s="6" t="s">
        <v>71</v>
      </c>
      <c r="B216" s="32" t="s">
        <v>74</v>
      </c>
      <c r="C216" s="35">
        <v>540</v>
      </c>
      <c r="D216" s="35">
        <v>540</v>
      </c>
      <c r="E216" s="35">
        <v>540</v>
      </c>
      <c r="F216" s="35">
        <v>540</v>
      </c>
      <c r="G216" s="36">
        <f>H140</f>
        <v>580</v>
      </c>
      <c r="H216" s="1">
        <f>(C216+D216+E216+F216)/4</f>
        <v>540</v>
      </c>
      <c r="I216" s="1">
        <f t="shared" ref="I216:I218" si="39">H216-G216</f>
        <v>-40</v>
      </c>
      <c r="J216" s="16">
        <f t="shared" ref="J216:J218" si="40">(I216*100)/G216</f>
        <v>-6.8965517241379306</v>
      </c>
      <c r="K216" s="48"/>
    </row>
    <row r="217" spans="1:19">
      <c r="A217" s="6" t="s">
        <v>72</v>
      </c>
      <c r="B217" s="32" t="s">
        <v>75</v>
      </c>
      <c r="C217" s="35">
        <v>5800</v>
      </c>
      <c r="D217" s="35">
        <v>5800</v>
      </c>
      <c r="E217" s="35">
        <v>5800</v>
      </c>
      <c r="F217" s="35">
        <v>5800</v>
      </c>
      <c r="G217" s="36">
        <f>H141</f>
        <v>5800</v>
      </c>
      <c r="H217" s="1">
        <f>(C217+D217+E217+F217)/4</f>
        <v>5800</v>
      </c>
      <c r="I217" s="1">
        <f t="shared" si="39"/>
        <v>0</v>
      </c>
      <c r="J217" s="16">
        <f t="shared" si="40"/>
        <v>0</v>
      </c>
      <c r="K217" s="48"/>
    </row>
    <row r="218" spans="1:19">
      <c r="A218" s="6" t="s">
        <v>73</v>
      </c>
      <c r="B218" s="32" t="s">
        <v>76</v>
      </c>
      <c r="C218" s="35">
        <v>540</v>
      </c>
      <c r="D218" s="35">
        <v>540</v>
      </c>
      <c r="E218" s="35">
        <v>540</v>
      </c>
      <c r="F218" s="35">
        <v>540</v>
      </c>
      <c r="G218" s="36">
        <f>H142</f>
        <v>540</v>
      </c>
      <c r="H218" s="1">
        <f>(C218+D218+E218+F218)/4</f>
        <v>540</v>
      </c>
      <c r="I218" s="1">
        <f t="shared" si="39"/>
        <v>0</v>
      </c>
      <c r="J218" s="16">
        <f t="shared" si="40"/>
        <v>0</v>
      </c>
      <c r="K218" s="48"/>
    </row>
  </sheetData>
  <mergeCells count="81">
    <mergeCell ref="S208:S215"/>
    <mergeCell ref="M182:R182"/>
    <mergeCell ref="M19:R19"/>
    <mergeCell ref="S39:S48"/>
    <mergeCell ref="S20:S28"/>
    <mergeCell ref="S49:S57"/>
    <mergeCell ref="S115:S126"/>
    <mergeCell ref="S29:S38"/>
    <mergeCell ref="S103:S112"/>
    <mergeCell ref="M162:R162"/>
    <mergeCell ref="S164:S171"/>
    <mergeCell ref="S173:S181"/>
    <mergeCell ref="B160:J160"/>
    <mergeCell ref="M102:R102"/>
    <mergeCell ref="S196:S207"/>
    <mergeCell ref="A165:J165"/>
    <mergeCell ref="B166:B169"/>
    <mergeCell ref="B170:B172"/>
    <mergeCell ref="B173:B174"/>
    <mergeCell ref="B177:B182"/>
    <mergeCell ref="A162:A164"/>
    <mergeCell ref="B162:B164"/>
    <mergeCell ref="G163:G164"/>
    <mergeCell ref="I162:J162"/>
    <mergeCell ref="G162:H162"/>
    <mergeCell ref="C162:F162"/>
    <mergeCell ref="S183:S194"/>
    <mergeCell ref="H163:H164"/>
    <mergeCell ref="B210:B213"/>
    <mergeCell ref="A215:H215"/>
    <mergeCell ref="A183:J183"/>
    <mergeCell ref="B184:B194"/>
    <mergeCell ref="A195:J195"/>
    <mergeCell ref="A209:J209"/>
    <mergeCell ref="B196:B208"/>
    <mergeCell ref="A24:J24"/>
    <mergeCell ref="A39:J39"/>
    <mergeCell ref="A53:J53"/>
    <mergeCell ref="B54:B57"/>
    <mergeCell ref="J4:J5"/>
    <mergeCell ref="A6:J6"/>
    <mergeCell ref="B7:B10"/>
    <mergeCell ref="B11:B13"/>
    <mergeCell ref="B14:B15"/>
    <mergeCell ref="B18:B23"/>
    <mergeCell ref="B25:B38"/>
    <mergeCell ref="B1:H1"/>
    <mergeCell ref="C3:F3"/>
    <mergeCell ref="G4:G5"/>
    <mergeCell ref="H4:H5"/>
    <mergeCell ref="S12:S16"/>
    <mergeCell ref="S3:S9"/>
    <mergeCell ref="B3:B5"/>
    <mergeCell ref="I3:J3"/>
    <mergeCell ref="I4:I5"/>
    <mergeCell ref="B83:H83"/>
    <mergeCell ref="A85:A87"/>
    <mergeCell ref="B85:B87"/>
    <mergeCell ref="C85:F85"/>
    <mergeCell ref="G85:H85"/>
    <mergeCell ref="I85:J85"/>
    <mergeCell ref="G86:G87"/>
    <mergeCell ref="H86:H87"/>
    <mergeCell ref="I86:I87"/>
    <mergeCell ref="J86:J87"/>
    <mergeCell ref="G3:H3"/>
    <mergeCell ref="B40:B52"/>
    <mergeCell ref="A59:H59"/>
    <mergeCell ref="A3:A5"/>
    <mergeCell ref="A88:J88"/>
    <mergeCell ref="B89:B92"/>
    <mergeCell ref="B93:B95"/>
    <mergeCell ref="B96:B97"/>
    <mergeCell ref="B100:B105"/>
    <mergeCell ref="A139:H139"/>
    <mergeCell ref="B122:B132"/>
    <mergeCell ref="A133:J133"/>
    <mergeCell ref="B134:B137"/>
    <mergeCell ref="A106:J106"/>
    <mergeCell ref="B107:B117"/>
    <mergeCell ref="A121:J121"/>
  </mergeCells>
  <pageMargins left="0.19685039370078741" right="0.19685039370078741" top="0.19685039370078741" bottom="0.19685039370078741" header="0.31496062992125984" footer="0.31496062992125984"/>
  <pageSetup paperSize="9" orientation="portrait" verticalDpi="0" r:id="rId1"/>
  <ignoredErrors>
    <ignoredError sqref="H34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23"/>
  <sheetViews>
    <sheetView rightToLeft="1" workbookViewId="0">
      <selection activeCell="A176" sqref="A176:V176"/>
    </sheetView>
  </sheetViews>
  <sheetFormatPr baseColWidth="10" defaultRowHeight="15"/>
  <cols>
    <col min="1" max="1" width="41.42578125" bestFit="1" customWidth="1"/>
    <col min="2" max="9" width="12" bestFit="1" customWidth="1"/>
    <col min="10" max="11" width="12.5703125" bestFit="1" customWidth="1"/>
    <col min="12" max="12" width="9.7109375" bestFit="1" customWidth="1"/>
    <col min="13" max="13" width="6.140625" bestFit="1" customWidth="1"/>
    <col min="14" max="14" width="8.5703125" bestFit="1" customWidth="1"/>
    <col min="15" max="24" width="6.140625" bestFit="1" customWidth="1"/>
  </cols>
  <sheetData>
    <row r="1" spans="1:22">
      <c r="A1" t="s">
        <v>84</v>
      </c>
      <c r="B1" t="s">
        <v>85</v>
      </c>
      <c r="C1" t="s">
        <v>86</v>
      </c>
      <c r="D1" t="s">
        <v>87</v>
      </c>
      <c r="E1" t="s">
        <v>88</v>
      </c>
      <c r="F1" t="s">
        <v>89</v>
      </c>
      <c r="G1" t="s">
        <v>90</v>
      </c>
      <c r="H1" t="s">
        <v>91</v>
      </c>
      <c r="I1" t="s">
        <v>92</v>
      </c>
      <c r="J1" t="s">
        <v>93</v>
      </c>
      <c r="K1" t="s">
        <v>94</v>
      </c>
      <c r="L1" t="s">
        <v>95</v>
      </c>
      <c r="M1" t="s">
        <v>96</v>
      </c>
      <c r="N1" t="s">
        <v>97</v>
      </c>
      <c r="O1" t="s">
        <v>98</v>
      </c>
      <c r="P1" t="s">
        <v>99</v>
      </c>
      <c r="Q1" t="s">
        <v>100</v>
      </c>
      <c r="R1" t="s">
        <v>101</v>
      </c>
      <c r="S1" t="s">
        <v>102</v>
      </c>
      <c r="T1" t="s">
        <v>103</v>
      </c>
      <c r="U1" t="s">
        <v>104</v>
      </c>
      <c r="V1" t="s">
        <v>105</v>
      </c>
    </row>
    <row r="2" spans="1:22">
      <c r="A2" t="s">
        <v>106</v>
      </c>
    </row>
    <row r="3" spans="1:22">
      <c r="A3" t="s">
        <v>0</v>
      </c>
    </row>
    <row r="4" spans="1:22">
      <c r="A4" t="s">
        <v>1</v>
      </c>
      <c r="J4" t="s">
        <v>6</v>
      </c>
      <c r="L4" t="s">
        <v>116</v>
      </c>
    </row>
    <row r="5" spans="1:22">
      <c r="J5" t="s">
        <v>117</v>
      </c>
      <c r="K5" t="s">
        <v>7</v>
      </c>
      <c r="L5" t="s">
        <v>117</v>
      </c>
      <c r="M5" t="s">
        <v>7</v>
      </c>
    </row>
    <row r="6" spans="1:22">
      <c r="A6" t="s">
        <v>8</v>
      </c>
      <c r="B6">
        <v>850</v>
      </c>
      <c r="C6">
        <v>900</v>
      </c>
      <c r="D6">
        <v>850</v>
      </c>
      <c r="E6">
        <v>900</v>
      </c>
      <c r="F6">
        <v>850</v>
      </c>
      <c r="G6">
        <v>900</v>
      </c>
      <c r="H6">
        <v>850</v>
      </c>
      <c r="I6">
        <v>900</v>
      </c>
      <c r="K6" t="s">
        <v>128</v>
      </c>
    </row>
    <row r="7" spans="1:22">
      <c r="A7" t="s">
        <v>9</v>
      </c>
      <c r="B7">
        <v>925</v>
      </c>
      <c r="C7">
        <v>1000</v>
      </c>
      <c r="D7">
        <v>925</v>
      </c>
      <c r="E7">
        <v>1000</v>
      </c>
      <c r="F7">
        <v>925</v>
      </c>
      <c r="G7">
        <v>1000</v>
      </c>
      <c r="H7">
        <v>925</v>
      </c>
      <c r="I7">
        <v>1000</v>
      </c>
    </row>
    <row r="8" spans="1:22">
      <c r="A8" t="s">
        <v>10</v>
      </c>
      <c r="B8">
        <v>45</v>
      </c>
      <c r="C8">
        <v>60</v>
      </c>
      <c r="D8">
        <v>45</v>
      </c>
      <c r="E8">
        <v>60</v>
      </c>
      <c r="F8">
        <v>45</v>
      </c>
      <c r="G8">
        <v>60</v>
      </c>
      <c r="H8">
        <v>45</v>
      </c>
      <c r="I8">
        <v>60</v>
      </c>
    </row>
    <row r="9" spans="1:22">
      <c r="A9" t="s">
        <v>11</v>
      </c>
      <c r="B9">
        <v>77</v>
      </c>
      <c r="C9">
        <v>85</v>
      </c>
      <c r="D9">
        <v>77</v>
      </c>
      <c r="E9">
        <v>85</v>
      </c>
      <c r="F9">
        <v>77</v>
      </c>
      <c r="G9">
        <v>85</v>
      </c>
      <c r="H9">
        <v>77</v>
      </c>
      <c r="I9">
        <v>85</v>
      </c>
    </row>
    <row r="10" spans="1:22">
      <c r="A10" t="s">
        <v>12</v>
      </c>
      <c r="B10">
        <v>180</v>
      </c>
      <c r="C10">
        <v>200</v>
      </c>
      <c r="D10">
        <v>180</v>
      </c>
      <c r="E10">
        <v>200</v>
      </c>
      <c r="F10">
        <v>180</v>
      </c>
      <c r="G10">
        <v>200</v>
      </c>
      <c r="H10">
        <v>180</v>
      </c>
      <c r="I10">
        <v>200</v>
      </c>
    </row>
    <row r="11" spans="1:22">
      <c r="A11" t="s">
        <v>13</v>
      </c>
      <c r="B11">
        <v>340</v>
      </c>
      <c r="C11">
        <v>360</v>
      </c>
      <c r="D11">
        <v>340</v>
      </c>
      <c r="E11">
        <v>360</v>
      </c>
      <c r="F11">
        <v>340</v>
      </c>
      <c r="G11">
        <v>360</v>
      </c>
      <c r="H11">
        <v>340</v>
      </c>
      <c r="I11">
        <v>360</v>
      </c>
    </row>
    <row r="12" spans="1:22">
      <c r="A12" t="s">
        <v>14</v>
      </c>
      <c r="B12">
        <v>360</v>
      </c>
      <c r="C12">
        <v>380</v>
      </c>
      <c r="D12">
        <v>360</v>
      </c>
      <c r="E12">
        <v>380</v>
      </c>
      <c r="F12">
        <v>360</v>
      </c>
      <c r="G12">
        <v>380</v>
      </c>
      <c r="H12">
        <v>360</v>
      </c>
      <c r="I12">
        <v>380</v>
      </c>
    </row>
    <row r="13" spans="1:22">
      <c r="A13" t="s">
        <v>15</v>
      </c>
      <c r="B13">
        <v>500</v>
      </c>
      <c r="C13">
        <v>600</v>
      </c>
      <c r="D13">
        <v>500</v>
      </c>
      <c r="E13">
        <v>600</v>
      </c>
      <c r="F13">
        <v>500</v>
      </c>
      <c r="G13">
        <v>600</v>
      </c>
      <c r="H13">
        <v>500</v>
      </c>
      <c r="I13">
        <v>600</v>
      </c>
    </row>
    <row r="14" spans="1:22">
      <c r="A14" t="s">
        <v>16</v>
      </c>
      <c r="B14">
        <v>370</v>
      </c>
      <c r="C14">
        <v>400</v>
      </c>
      <c r="D14">
        <v>370</v>
      </c>
      <c r="E14">
        <v>400</v>
      </c>
      <c r="F14">
        <v>370</v>
      </c>
      <c r="G14">
        <v>400</v>
      </c>
      <c r="H14">
        <v>370</v>
      </c>
      <c r="I14">
        <v>400</v>
      </c>
    </row>
    <row r="15" spans="1:22">
      <c r="A15" t="s">
        <v>17</v>
      </c>
      <c r="B15">
        <v>157</v>
      </c>
      <c r="C15">
        <v>177</v>
      </c>
      <c r="D15">
        <v>157</v>
      </c>
      <c r="E15">
        <v>177</v>
      </c>
      <c r="F15">
        <v>157</v>
      </c>
      <c r="G15">
        <v>177</v>
      </c>
      <c r="H15">
        <v>157</v>
      </c>
      <c r="I15">
        <v>177</v>
      </c>
    </row>
    <row r="16" spans="1:22">
      <c r="A16" t="s">
        <v>18</v>
      </c>
      <c r="B16">
        <v>560</v>
      </c>
      <c r="C16">
        <v>580</v>
      </c>
      <c r="D16">
        <v>560</v>
      </c>
      <c r="E16">
        <v>580</v>
      </c>
      <c r="F16">
        <v>560</v>
      </c>
      <c r="G16">
        <v>580</v>
      </c>
      <c r="H16">
        <v>560</v>
      </c>
      <c r="I16">
        <v>580</v>
      </c>
    </row>
    <row r="17" spans="1:12">
      <c r="A17" t="s">
        <v>19</v>
      </c>
      <c r="B17">
        <v>120</v>
      </c>
      <c r="C17">
        <v>160</v>
      </c>
      <c r="D17">
        <v>120</v>
      </c>
      <c r="E17">
        <v>160</v>
      </c>
      <c r="F17">
        <v>120</v>
      </c>
      <c r="G17">
        <v>160</v>
      </c>
      <c r="H17">
        <v>120</v>
      </c>
      <c r="I17">
        <v>160</v>
      </c>
    </row>
    <row r="18" spans="1:12">
      <c r="A18" t="s">
        <v>20</v>
      </c>
      <c r="B18">
        <v>120</v>
      </c>
      <c r="C18">
        <v>150</v>
      </c>
      <c r="D18">
        <v>120</v>
      </c>
      <c r="E18">
        <v>150</v>
      </c>
      <c r="F18">
        <v>120</v>
      </c>
      <c r="G18">
        <v>150</v>
      </c>
      <c r="H18">
        <v>120</v>
      </c>
      <c r="I18">
        <v>150</v>
      </c>
    </row>
    <row r="19" spans="1:12">
      <c r="A19" t="s">
        <v>21</v>
      </c>
      <c r="B19">
        <v>120</v>
      </c>
      <c r="C19">
        <v>150</v>
      </c>
      <c r="D19">
        <v>120</v>
      </c>
      <c r="E19">
        <v>150</v>
      </c>
      <c r="F19">
        <v>120</v>
      </c>
      <c r="G19">
        <v>150</v>
      </c>
      <c r="H19">
        <v>120</v>
      </c>
      <c r="I19">
        <v>150</v>
      </c>
    </row>
    <row r="20" spans="1:12">
      <c r="A20" t="s">
        <v>22</v>
      </c>
      <c r="B20">
        <v>60</v>
      </c>
      <c r="C20">
        <v>80</v>
      </c>
      <c r="D20">
        <v>60</v>
      </c>
      <c r="E20">
        <v>80</v>
      </c>
      <c r="F20">
        <v>60</v>
      </c>
      <c r="G20">
        <v>80</v>
      </c>
      <c r="H20">
        <v>60</v>
      </c>
      <c r="I20">
        <v>80</v>
      </c>
    </row>
    <row r="21" spans="1:12">
      <c r="A21" t="s">
        <v>23</v>
      </c>
      <c r="B21">
        <v>70</v>
      </c>
      <c r="C21">
        <v>85</v>
      </c>
      <c r="D21">
        <v>70</v>
      </c>
      <c r="E21">
        <v>85</v>
      </c>
      <c r="F21">
        <v>70</v>
      </c>
      <c r="G21">
        <v>85</v>
      </c>
      <c r="H21">
        <v>70</v>
      </c>
      <c r="I21">
        <v>85</v>
      </c>
    </row>
    <row r="22" spans="1:12">
      <c r="A22" t="s">
        <v>24</v>
      </c>
      <c r="B22">
        <v>160</v>
      </c>
      <c r="C22">
        <v>180</v>
      </c>
      <c r="D22">
        <v>160</v>
      </c>
      <c r="E22">
        <v>180</v>
      </c>
      <c r="F22">
        <v>160</v>
      </c>
      <c r="G22">
        <v>180</v>
      </c>
      <c r="H22">
        <v>160</v>
      </c>
      <c r="I22">
        <v>180</v>
      </c>
    </row>
    <row r="32" spans="1:12">
      <c r="A32" t="s">
        <v>1</v>
      </c>
      <c r="J32" t="s">
        <v>6</v>
      </c>
      <c r="L32" t="s">
        <v>116</v>
      </c>
    </row>
    <row r="33" spans="1:13">
      <c r="J33" t="s">
        <v>117</v>
      </c>
      <c r="K33" t="s">
        <v>7</v>
      </c>
      <c r="L33" t="s">
        <v>117</v>
      </c>
      <c r="M33" t="s">
        <v>7</v>
      </c>
    </row>
    <row r="34" spans="1:13">
      <c r="A34" t="s">
        <v>25</v>
      </c>
      <c r="B34">
        <v>42.5</v>
      </c>
      <c r="C34">
        <v>52.5</v>
      </c>
      <c r="D34">
        <v>39.166666666666664</v>
      </c>
      <c r="E34">
        <v>49.166666666666664</v>
      </c>
      <c r="F34">
        <v>39.285714285714285</v>
      </c>
      <c r="G34">
        <v>50</v>
      </c>
      <c r="H34">
        <v>39.285714285714285</v>
      </c>
      <c r="I34">
        <v>49.285714285714285</v>
      </c>
      <c r="J34" t="s">
        <v>129</v>
      </c>
      <c r="K34" t="s">
        <v>130</v>
      </c>
    </row>
    <row r="35" spans="1:13">
      <c r="A35" t="s">
        <v>26</v>
      </c>
      <c r="B35">
        <v>46.666666666666664</v>
      </c>
      <c r="C35">
        <v>56.666666666666664</v>
      </c>
      <c r="D35">
        <v>46.666666666666664</v>
      </c>
      <c r="E35">
        <v>56.666666666666664</v>
      </c>
      <c r="F35">
        <v>38.571428571428569</v>
      </c>
      <c r="G35">
        <v>52.857142857142854</v>
      </c>
      <c r="H35">
        <v>32.857142857142854</v>
      </c>
      <c r="I35">
        <v>45</v>
      </c>
      <c r="J35" t="s">
        <v>131</v>
      </c>
      <c r="K35" t="s">
        <v>132</v>
      </c>
    </row>
    <row r="36" spans="1:13">
      <c r="A36" t="s">
        <v>27</v>
      </c>
      <c r="B36">
        <v>24.166666666666668</v>
      </c>
      <c r="C36">
        <v>34.166666666666664</v>
      </c>
      <c r="D36">
        <v>30</v>
      </c>
      <c r="E36">
        <v>40</v>
      </c>
      <c r="F36">
        <v>34.285714285714285</v>
      </c>
      <c r="G36">
        <v>45.714285714285715</v>
      </c>
      <c r="H36">
        <v>33.571428571428569</v>
      </c>
      <c r="I36">
        <v>45.714285714285715</v>
      </c>
      <c r="J36" t="s">
        <v>133</v>
      </c>
      <c r="K36" t="s">
        <v>134</v>
      </c>
    </row>
    <row r="37" spans="1:13">
      <c r="A37" t="s">
        <v>28</v>
      </c>
      <c r="B37">
        <v>40</v>
      </c>
      <c r="C37">
        <v>50</v>
      </c>
      <c r="D37">
        <v>50</v>
      </c>
      <c r="E37">
        <v>60</v>
      </c>
      <c r="F37">
        <v>52.857142857142854</v>
      </c>
      <c r="G37">
        <v>62.857142857142854</v>
      </c>
      <c r="H37">
        <v>44.285714285714285</v>
      </c>
      <c r="I37">
        <v>57.142857142857146</v>
      </c>
      <c r="J37" t="s">
        <v>135</v>
      </c>
      <c r="K37" t="s">
        <v>136</v>
      </c>
    </row>
    <row r="38" spans="1:13">
      <c r="A38" t="s">
        <v>29</v>
      </c>
      <c r="B38">
        <v>46.666666666666664</v>
      </c>
      <c r="C38">
        <v>56.666666666666664</v>
      </c>
      <c r="D38">
        <v>35</v>
      </c>
      <c r="E38">
        <v>45</v>
      </c>
      <c r="F38">
        <v>47.142857142857146</v>
      </c>
      <c r="G38">
        <v>57.857142857142854</v>
      </c>
      <c r="H38">
        <v>40.714285714285715</v>
      </c>
      <c r="I38">
        <v>52.857142857142854</v>
      </c>
      <c r="J38" t="s">
        <v>137</v>
      </c>
      <c r="K38" t="s">
        <v>138</v>
      </c>
    </row>
    <row r="39" spans="1:13">
      <c r="A39" t="s">
        <v>30</v>
      </c>
      <c r="B39">
        <v>56.666666666666664</v>
      </c>
      <c r="C39">
        <v>66.666666666666671</v>
      </c>
      <c r="D39">
        <v>48.333333333333336</v>
      </c>
      <c r="E39">
        <v>58.333333333333336</v>
      </c>
      <c r="F39">
        <v>59.285714285714285</v>
      </c>
      <c r="G39">
        <v>72.857142857142861</v>
      </c>
      <c r="H39">
        <v>54.285714285714285</v>
      </c>
      <c r="I39">
        <v>68.571428571428569</v>
      </c>
      <c r="J39" t="s">
        <v>139</v>
      </c>
      <c r="K39" t="s">
        <v>140</v>
      </c>
    </row>
    <row r="40" spans="1:13">
      <c r="A40" t="s">
        <v>31</v>
      </c>
      <c r="B40">
        <v>60</v>
      </c>
      <c r="C40">
        <v>76.666666666666671</v>
      </c>
      <c r="D40">
        <v>71.666666666666671</v>
      </c>
      <c r="E40">
        <v>87.5</v>
      </c>
      <c r="F40">
        <v>100</v>
      </c>
      <c r="G40">
        <v>127.14285714285714</v>
      </c>
      <c r="H40">
        <v>97.142857142857139</v>
      </c>
      <c r="I40">
        <v>120.71428571428571</v>
      </c>
      <c r="J40" t="s">
        <v>141</v>
      </c>
      <c r="K40" t="s">
        <v>142</v>
      </c>
    </row>
    <row r="41" spans="1:13">
      <c r="A41" t="s">
        <v>32</v>
      </c>
      <c r="B41">
        <v>60</v>
      </c>
      <c r="C41">
        <v>75</v>
      </c>
      <c r="D41">
        <v>66.666666666666671</v>
      </c>
      <c r="E41">
        <v>78.333333333333329</v>
      </c>
      <c r="F41">
        <v>100</v>
      </c>
      <c r="G41">
        <v>130.71428571428572</v>
      </c>
      <c r="H41">
        <v>102.85714285714286</v>
      </c>
      <c r="I41">
        <v>122.85714285714286</v>
      </c>
      <c r="J41" t="s">
        <v>143</v>
      </c>
      <c r="K41" t="s">
        <v>144</v>
      </c>
    </row>
    <row r="42" spans="1:13">
      <c r="A42" t="s">
        <v>33</v>
      </c>
      <c r="B42">
        <v>50</v>
      </c>
      <c r="C42">
        <v>60</v>
      </c>
      <c r="D42">
        <v>50</v>
      </c>
      <c r="E42">
        <v>60</v>
      </c>
      <c r="F42">
        <v>54.285714285714285</v>
      </c>
      <c r="G42">
        <v>66.428571428571431</v>
      </c>
      <c r="H42">
        <v>45.714285714285715</v>
      </c>
      <c r="I42">
        <v>60.714285714285715</v>
      </c>
      <c r="J42" t="s">
        <v>145</v>
      </c>
      <c r="K42" t="s">
        <v>146</v>
      </c>
    </row>
    <row r="43" spans="1:13">
      <c r="A43" t="s">
        <v>34</v>
      </c>
      <c r="B43">
        <v>300</v>
      </c>
      <c r="C43">
        <v>320</v>
      </c>
      <c r="D43">
        <v>280</v>
      </c>
      <c r="E43">
        <v>300</v>
      </c>
      <c r="F43">
        <v>205.71428571428572</v>
      </c>
      <c r="G43">
        <v>227.85714285714286</v>
      </c>
    </row>
    <row r="44" spans="1:13">
      <c r="A44" t="s">
        <v>35</v>
      </c>
      <c r="B44">
        <v>86.666666666666671</v>
      </c>
      <c r="C44">
        <v>106.66666666666667</v>
      </c>
      <c r="D44">
        <v>120</v>
      </c>
      <c r="E44">
        <v>140</v>
      </c>
      <c r="F44">
        <v>137.14285714285714</v>
      </c>
      <c r="G44">
        <v>170.71428571428572</v>
      </c>
      <c r="H44">
        <v>204.28571428571428</v>
      </c>
      <c r="I44">
        <v>242.14285714285714</v>
      </c>
      <c r="J44" t="s">
        <v>147</v>
      </c>
      <c r="K44" t="s">
        <v>148</v>
      </c>
    </row>
    <row r="45" spans="1:13">
      <c r="A45" t="s">
        <v>36</v>
      </c>
      <c r="B45">
        <v>120</v>
      </c>
      <c r="C45">
        <v>140</v>
      </c>
      <c r="D45">
        <v>80</v>
      </c>
      <c r="E45">
        <v>100</v>
      </c>
      <c r="F45">
        <v>85.714285714285708</v>
      </c>
      <c r="G45">
        <v>110</v>
      </c>
      <c r="H45">
        <v>77.142857142857139</v>
      </c>
      <c r="I45">
        <v>95.714285714285708</v>
      </c>
    </row>
    <row r="46" spans="1:13">
      <c r="A46" t="s">
        <v>37</v>
      </c>
      <c r="B46">
        <v>60</v>
      </c>
      <c r="C46">
        <v>70</v>
      </c>
      <c r="D46">
        <v>49.166666666666664</v>
      </c>
      <c r="E46">
        <v>59.166666666666664</v>
      </c>
      <c r="F46">
        <v>42.142857142857146</v>
      </c>
      <c r="G46">
        <v>55.714285714285715</v>
      </c>
      <c r="J46" t="s">
        <v>149</v>
      </c>
      <c r="K46" t="s">
        <v>150</v>
      </c>
    </row>
    <row r="47" spans="1:13">
      <c r="A47" t="s">
        <v>38</v>
      </c>
      <c r="B47">
        <v>121.66666666666667</v>
      </c>
      <c r="C47">
        <v>138.33333333333334</v>
      </c>
      <c r="D47">
        <v>0</v>
      </c>
      <c r="E47">
        <v>0</v>
      </c>
      <c r="F47">
        <v>200</v>
      </c>
      <c r="G47">
        <v>262.85714285714283</v>
      </c>
      <c r="J47" t="s">
        <v>151</v>
      </c>
      <c r="K47" t="s">
        <v>152</v>
      </c>
    </row>
    <row r="49" spans="1:13">
      <c r="A49" t="s">
        <v>107</v>
      </c>
    </row>
    <row r="50" spans="1:13">
      <c r="A50" t="s">
        <v>1</v>
      </c>
      <c r="J50" t="s">
        <v>6</v>
      </c>
      <c r="L50" t="s">
        <v>116</v>
      </c>
    </row>
    <row r="51" spans="1:13">
      <c r="J51" t="s">
        <v>117</v>
      </c>
      <c r="K51" t="s">
        <v>7</v>
      </c>
      <c r="L51" t="s">
        <v>117</v>
      </c>
      <c r="M51" t="s">
        <v>7</v>
      </c>
    </row>
    <row r="52" spans="1:13">
      <c r="A52" t="s">
        <v>39</v>
      </c>
      <c r="B52">
        <v>483.33333333333331</v>
      </c>
      <c r="C52">
        <v>566.66666666666663</v>
      </c>
      <c r="D52">
        <v>500</v>
      </c>
      <c r="E52">
        <v>600</v>
      </c>
      <c r="F52">
        <v>507.14285714285717</v>
      </c>
      <c r="G52">
        <v>604.28571428571433</v>
      </c>
      <c r="H52">
        <v>500</v>
      </c>
      <c r="I52">
        <v>592.85714285714289</v>
      </c>
      <c r="J52" t="s">
        <v>153</v>
      </c>
      <c r="K52" t="s">
        <v>154</v>
      </c>
    </row>
    <row r="53" spans="1:13">
      <c r="A53" t="s">
        <v>40</v>
      </c>
      <c r="B53">
        <v>200</v>
      </c>
      <c r="C53">
        <v>230</v>
      </c>
      <c r="D53">
        <v>230</v>
      </c>
      <c r="E53">
        <v>250</v>
      </c>
      <c r="F53">
        <v>214.28571428571428</v>
      </c>
      <c r="G53">
        <v>245</v>
      </c>
      <c r="H53">
        <v>0</v>
      </c>
      <c r="I53">
        <v>0</v>
      </c>
      <c r="J53" t="s">
        <v>155</v>
      </c>
      <c r="K53" t="s">
        <v>156</v>
      </c>
    </row>
    <row r="54" spans="1:13">
      <c r="A54" t="s">
        <v>41</v>
      </c>
      <c r="B54">
        <v>156.66666666666666</v>
      </c>
      <c r="C54">
        <v>176.66666666666666</v>
      </c>
      <c r="D54">
        <v>158.33333333333334</v>
      </c>
      <c r="E54">
        <v>178.33333333333334</v>
      </c>
      <c r="F54">
        <v>141.42857142857142</v>
      </c>
      <c r="G54">
        <v>164.28571428571428</v>
      </c>
      <c r="H54">
        <v>198.57142857142858</v>
      </c>
      <c r="I54">
        <v>227.14285714285714</v>
      </c>
      <c r="J54" t="s">
        <v>157</v>
      </c>
      <c r="K54" t="s">
        <v>158</v>
      </c>
    </row>
    <row r="55" spans="1:13">
      <c r="A55" t="s">
        <v>42</v>
      </c>
      <c r="B55">
        <v>153.33333333333334</v>
      </c>
      <c r="C55">
        <v>173.33333333333334</v>
      </c>
      <c r="D55">
        <v>160</v>
      </c>
      <c r="E55">
        <v>180</v>
      </c>
      <c r="F55">
        <v>130</v>
      </c>
      <c r="G55">
        <v>147.85714285714286</v>
      </c>
      <c r="J55" t="s">
        <v>159</v>
      </c>
      <c r="K55" t="s">
        <v>160</v>
      </c>
    </row>
    <row r="56" spans="1:13">
      <c r="A56" t="s">
        <v>43</v>
      </c>
      <c r="B56">
        <v>110</v>
      </c>
      <c r="C56">
        <v>130</v>
      </c>
      <c r="D56">
        <v>105</v>
      </c>
      <c r="E56">
        <v>125</v>
      </c>
      <c r="F56">
        <v>85.714285714285708</v>
      </c>
      <c r="G56">
        <v>102.85714285714286</v>
      </c>
    </row>
    <row r="57" spans="1:13">
      <c r="A57" t="s">
        <v>44</v>
      </c>
      <c r="B57">
        <v>43.333333333333336</v>
      </c>
      <c r="C57">
        <v>53.333333333333336</v>
      </c>
      <c r="D57">
        <v>30</v>
      </c>
      <c r="E57">
        <v>40</v>
      </c>
      <c r="F57">
        <v>25.714285714285715</v>
      </c>
      <c r="G57">
        <v>38.571428571428569</v>
      </c>
      <c r="H57">
        <v>25</v>
      </c>
      <c r="I57">
        <v>33.571428571428569</v>
      </c>
    </row>
    <row r="58" spans="1:13">
      <c r="A58" t="s">
        <v>45</v>
      </c>
      <c r="B58">
        <v>80</v>
      </c>
      <c r="C58">
        <v>100</v>
      </c>
      <c r="D58">
        <v>60</v>
      </c>
      <c r="E58">
        <v>80</v>
      </c>
      <c r="F58">
        <v>61.428571428571431</v>
      </c>
      <c r="G58">
        <v>88.571428571428569</v>
      </c>
      <c r="H58">
        <v>70</v>
      </c>
      <c r="I58">
        <v>87.857142857142861</v>
      </c>
    </row>
    <row r="59" spans="1:13">
      <c r="A59" t="s">
        <v>46</v>
      </c>
      <c r="B59">
        <v>63.333333333333336</v>
      </c>
      <c r="C59">
        <v>73.333333333333329</v>
      </c>
      <c r="D59">
        <v>50</v>
      </c>
      <c r="E59">
        <v>60</v>
      </c>
      <c r="F59">
        <v>58.571428571428569</v>
      </c>
      <c r="G59">
        <v>77.142857142857139</v>
      </c>
      <c r="H59">
        <v>58.571428571428569</v>
      </c>
      <c r="I59">
        <v>78.571428571428569</v>
      </c>
    </row>
    <row r="60" spans="1:13">
      <c r="A60" t="s">
        <v>47</v>
      </c>
      <c r="B60">
        <v>123.33333333333333</v>
      </c>
      <c r="C60">
        <v>143.33333333333334</v>
      </c>
      <c r="D60">
        <v>100</v>
      </c>
      <c r="E60">
        <v>120</v>
      </c>
      <c r="F60">
        <v>81.428571428571431</v>
      </c>
      <c r="G60">
        <v>105.71428571428571</v>
      </c>
      <c r="H60">
        <v>77.142857142857139</v>
      </c>
      <c r="I60">
        <v>95.714285714285708</v>
      </c>
    </row>
    <row r="61" spans="1:13">
      <c r="A61" t="s">
        <v>48</v>
      </c>
      <c r="B61">
        <v>450</v>
      </c>
      <c r="C61">
        <v>500</v>
      </c>
      <c r="D61">
        <v>450</v>
      </c>
      <c r="E61">
        <v>500</v>
      </c>
      <c r="F61">
        <v>407.14285714285717</v>
      </c>
      <c r="G61">
        <v>450</v>
      </c>
    </row>
    <row r="62" spans="1:13">
      <c r="A62" t="s">
        <v>49</v>
      </c>
      <c r="H62">
        <v>85.714285714285708</v>
      </c>
      <c r="I62">
        <v>104.28571428571429</v>
      </c>
    </row>
    <row r="63" spans="1:13">
      <c r="A63" t="s">
        <v>50</v>
      </c>
      <c r="H63">
        <v>252.85714285714286</v>
      </c>
      <c r="I63">
        <v>300</v>
      </c>
    </row>
    <row r="64" spans="1:13">
      <c r="A64" t="s">
        <v>51</v>
      </c>
      <c r="H64">
        <v>207.14285714285714</v>
      </c>
      <c r="I64">
        <v>245.71428571428572</v>
      </c>
      <c r="J64" t="s">
        <v>161</v>
      </c>
      <c r="K64" t="s">
        <v>162</v>
      </c>
    </row>
    <row r="69" spans="1:13">
      <c r="A69" t="s">
        <v>108</v>
      </c>
    </row>
    <row r="70" spans="1:13">
      <c r="A70" t="s">
        <v>1</v>
      </c>
      <c r="J70" t="s">
        <v>6</v>
      </c>
      <c r="L70" t="s">
        <v>116</v>
      </c>
    </row>
    <row r="71" spans="1:13">
      <c r="J71" t="s">
        <v>117</v>
      </c>
      <c r="K71" t="s">
        <v>7</v>
      </c>
      <c r="L71" t="s">
        <v>117</v>
      </c>
      <c r="M71" t="s">
        <v>7</v>
      </c>
    </row>
    <row r="72" spans="1:13">
      <c r="A72" t="s">
        <v>52</v>
      </c>
      <c r="B72">
        <v>1200</v>
      </c>
      <c r="C72">
        <v>1300</v>
      </c>
      <c r="D72">
        <v>1200</v>
      </c>
      <c r="E72">
        <v>1300</v>
      </c>
      <c r="F72">
        <v>1114.2857142857142</v>
      </c>
      <c r="G72">
        <v>1257.1428571428571</v>
      </c>
      <c r="H72">
        <v>978.57142857142856</v>
      </c>
      <c r="I72">
        <v>1200</v>
      </c>
      <c r="J72" t="s">
        <v>163</v>
      </c>
      <c r="K72" t="s">
        <v>164</v>
      </c>
    </row>
    <row r="73" spans="1:13">
      <c r="A73" t="s">
        <v>109</v>
      </c>
      <c r="B73">
        <v>790</v>
      </c>
      <c r="C73">
        <v>900</v>
      </c>
      <c r="D73">
        <v>790</v>
      </c>
      <c r="E73">
        <v>900</v>
      </c>
      <c r="F73">
        <v>801.42857142857144</v>
      </c>
      <c r="G73">
        <v>914.28571428571433</v>
      </c>
    </row>
    <row r="74" spans="1:13">
      <c r="A74" t="s">
        <v>53</v>
      </c>
      <c r="B74">
        <v>1100</v>
      </c>
      <c r="C74">
        <v>1200</v>
      </c>
      <c r="D74">
        <v>1100</v>
      </c>
      <c r="E74">
        <v>1200</v>
      </c>
      <c r="F74">
        <v>914.28571428571433</v>
      </c>
      <c r="G74">
        <v>1044.2857142857142</v>
      </c>
      <c r="H74">
        <v>689.28571428571433</v>
      </c>
      <c r="I74">
        <v>780</v>
      </c>
      <c r="J74" t="s">
        <v>165</v>
      </c>
      <c r="K74" t="s">
        <v>163</v>
      </c>
    </row>
    <row r="75" spans="1:13">
      <c r="A75" t="s">
        <v>54</v>
      </c>
      <c r="B75">
        <v>550</v>
      </c>
      <c r="C75">
        <v>600</v>
      </c>
      <c r="D75">
        <v>550</v>
      </c>
      <c r="E75">
        <v>600</v>
      </c>
      <c r="F75">
        <v>550</v>
      </c>
      <c r="G75">
        <v>600</v>
      </c>
      <c r="H75">
        <v>477.85714285714283</v>
      </c>
      <c r="I75">
        <v>600</v>
      </c>
    </row>
    <row r="76" spans="1:13">
      <c r="A76" t="s">
        <v>55</v>
      </c>
      <c r="B76">
        <v>270</v>
      </c>
      <c r="C76">
        <v>300</v>
      </c>
      <c r="D76">
        <v>276.66666666666669</v>
      </c>
      <c r="E76">
        <v>306.66666666666669</v>
      </c>
      <c r="F76">
        <v>284.28571428571428</v>
      </c>
      <c r="G76">
        <v>311.42857142857144</v>
      </c>
      <c r="H76">
        <v>242.42857142857142</v>
      </c>
      <c r="I76">
        <v>300</v>
      </c>
      <c r="J76" t="s">
        <v>166</v>
      </c>
      <c r="K76" t="s">
        <v>167</v>
      </c>
    </row>
    <row r="77" spans="1:13">
      <c r="A77" t="s">
        <v>110</v>
      </c>
      <c r="B77">
        <v>300</v>
      </c>
      <c r="C77">
        <v>330</v>
      </c>
      <c r="D77">
        <v>305</v>
      </c>
      <c r="E77">
        <v>330</v>
      </c>
      <c r="F77">
        <v>304.28571428571428</v>
      </c>
      <c r="G77">
        <v>332.85714285714283</v>
      </c>
      <c r="J77" t="s">
        <v>168</v>
      </c>
      <c r="K77" t="s">
        <v>169</v>
      </c>
    </row>
    <row r="78" spans="1:13">
      <c r="A78" t="s">
        <v>56</v>
      </c>
      <c r="B78">
        <v>260</v>
      </c>
      <c r="C78">
        <v>280</v>
      </c>
      <c r="D78">
        <v>260</v>
      </c>
      <c r="E78">
        <v>280</v>
      </c>
      <c r="F78">
        <v>240</v>
      </c>
      <c r="G78">
        <v>254.28571428571428</v>
      </c>
      <c r="H78">
        <v>210</v>
      </c>
      <c r="I78">
        <v>237.85714285714286</v>
      </c>
      <c r="J78" t="s">
        <v>170</v>
      </c>
      <c r="K78" t="s">
        <v>171</v>
      </c>
    </row>
    <row r="101" spans="1:13">
      <c r="A101" t="s">
        <v>111</v>
      </c>
    </row>
    <row r="102" spans="1:13">
      <c r="A102" t="s">
        <v>0</v>
      </c>
    </row>
    <row r="103" spans="1:13">
      <c r="A103" t="s">
        <v>1</v>
      </c>
      <c r="J103" t="s">
        <v>6</v>
      </c>
      <c r="L103" t="s">
        <v>116</v>
      </c>
    </row>
    <row r="104" spans="1:13">
      <c r="J104" t="s">
        <v>117</v>
      </c>
      <c r="K104" t="s">
        <v>7</v>
      </c>
      <c r="L104" t="s">
        <v>117</v>
      </c>
      <c r="M104" t="s">
        <v>7</v>
      </c>
    </row>
    <row r="105" spans="1:13">
      <c r="A105" t="s">
        <v>8</v>
      </c>
      <c r="B105">
        <v>850</v>
      </c>
      <c r="C105">
        <v>900</v>
      </c>
      <c r="D105">
        <v>850</v>
      </c>
      <c r="E105">
        <v>900</v>
      </c>
      <c r="F105">
        <v>850</v>
      </c>
      <c r="G105">
        <v>900</v>
      </c>
      <c r="H105">
        <v>850</v>
      </c>
      <c r="I105">
        <v>900</v>
      </c>
    </row>
    <row r="106" spans="1:13">
      <c r="A106" t="s">
        <v>9</v>
      </c>
      <c r="B106">
        <v>925</v>
      </c>
      <c r="C106">
        <v>1000</v>
      </c>
      <c r="D106">
        <v>925</v>
      </c>
      <c r="E106">
        <v>1000</v>
      </c>
      <c r="F106">
        <v>925</v>
      </c>
      <c r="G106">
        <v>1000</v>
      </c>
      <c r="H106">
        <v>925</v>
      </c>
      <c r="I106">
        <v>1000</v>
      </c>
    </row>
    <row r="107" spans="1:13">
      <c r="A107" t="s">
        <v>10</v>
      </c>
      <c r="B107">
        <v>45</v>
      </c>
      <c r="C107">
        <v>60</v>
      </c>
      <c r="D107">
        <v>45</v>
      </c>
      <c r="E107">
        <v>60</v>
      </c>
      <c r="F107">
        <v>45</v>
      </c>
      <c r="G107">
        <v>60</v>
      </c>
      <c r="H107">
        <v>45</v>
      </c>
      <c r="I107">
        <v>60</v>
      </c>
    </row>
    <row r="108" spans="1:13">
      <c r="A108" t="s">
        <v>11</v>
      </c>
      <c r="B108">
        <v>77</v>
      </c>
      <c r="C108">
        <v>85</v>
      </c>
      <c r="D108">
        <v>77</v>
      </c>
      <c r="E108">
        <v>85</v>
      </c>
      <c r="F108">
        <v>77</v>
      </c>
      <c r="G108">
        <v>85</v>
      </c>
      <c r="H108">
        <v>77</v>
      </c>
      <c r="I108">
        <v>85</v>
      </c>
    </row>
    <row r="109" spans="1:13">
      <c r="A109" t="s">
        <v>112</v>
      </c>
      <c r="B109">
        <v>180</v>
      </c>
      <c r="C109">
        <v>200</v>
      </c>
      <c r="D109">
        <v>180</v>
      </c>
      <c r="E109">
        <v>200</v>
      </c>
      <c r="F109">
        <v>180</v>
      </c>
      <c r="G109">
        <v>200</v>
      </c>
      <c r="H109">
        <v>180</v>
      </c>
      <c r="I109">
        <v>200</v>
      </c>
    </row>
    <row r="110" spans="1:13">
      <c r="A110" t="s">
        <v>13</v>
      </c>
      <c r="B110">
        <v>340</v>
      </c>
      <c r="C110">
        <v>360</v>
      </c>
      <c r="D110">
        <v>340</v>
      </c>
      <c r="E110">
        <v>360</v>
      </c>
      <c r="F110">
        <v>340</v>
      </c>
      <c r="G110">
        <v>360</v>
      </c>
      <c r="H110">
        <v>340</v>
      </c>
      <c r="I110">
        <v>360</v>
      </c>
    </row>
    <row r="111" spans="1:13">
      <c r="A111" t="s">
        <v>14</v>
      </c>
      <c r="B111">
        <v>360</v>
      </c>
      <c r="C111">
        <v>380</v>
      </c>
      <c r="D111">
        <v>360</v>
      </c>
      <c r="E111">
        <v>380</v>
      </c>
      <c r="F111">
        <v>360</v>
      </c>
      <c r="G111">
        <v>380</v>
      </c>
      <c r="H111">
        <v>360</v>
      </c>
      <c r="I111">
        <v>380</v>
      </c>
    </row>
    <row r="112" spans="1:13">
      <c r="A112" t="s">
        <v>15</v>
      </c>
      <c r="B112">
        <v>500</v>
      </c>
      <c r="C112">
        <v>600</v>
      </c>
      <c r="D112">
        <v>500</v>
      </c>
      <c r="E112">
        <v>600</v>
      </c>
      <c r="F112">
        <v>500</v>
      </c>
      <c r="G112">
        <v>600</v>
      </c>
      <c r="H112">
        <v>500</v>
      </c>
      <c r="I112">
        <v>600</v>
      </c>
    </row>
    <row r="113" spans="1:9">
      <c r="A113" t="s">
        <v>16</v>
      </c>
      <c r="B113">
        <v>370</v>
      </c>
      <c r="C113">
        <v>400</v>
      </c>
      <c r="D113">
        <v>370</v>
      </c>
      <c r="E113">
        <v>400</v>
      </c>
      <c r="F113">
        <v>370</v>
      </c>
      <c r="G113">
        <v>400</v>
      </c>
      <c r="H113">
        <v>370</v>
      </c>
      <c r="I113">
        <v>400</v>
      </c>
    </row>
    <row r="114" spans="1:9">
      <c r="A114" t="s">
        <v>17</v>
      </c>
      <c r="B114">
        <v>157</v>
      </c>
      <c r="C114">
        <v>177</v>
      </c>
      <c r="D114">
        <v>157</v>
      </c>
      <c r="E114">
        <v>177</v>
      </c>
      <c r="F114">
        <v>157</v>
      </c>
      <c r="G114">
        <v>177</v>
      </c>
      <c r="H114">
        <v>157</v>
      </c>
      <c r="I114">
        <v>177</v>
      </c>
    </row>
    <row r="115" spans="1:9">
      <c r="A115" t="s">
        <v>18</v>
      </c>
      <c r="B115">
        <v>560</v>
      </c>
      <c r="C115">
        <v>580</v>
      </c>
      <c r="D115">
        <v>560</v>
      </c>
      <c r="E115">
        <v>580</v>
      </c>
      <c r="F115">
        <v>560</v>
      </c>
      <c r="G115">
        <v>580</v>
      </c>
      <c r="H115">
        <v>560</v>
      </c>
      <c r="I115">
        <v>580</v>
      </c>
    </row>
    <row r="116" spans="1:9">
      <c r="A116" t="s">
        <v>19</v>
      </c>
      <c r="B116">
        <v>120</v>
      </c>
      <c r="C116">
        <v>160</v>
      </c>
      <c r="D116">
        <v>120</v>
      </c>
      <c r="E116">
        <v>160</v>
      </c>
      <c r="F116">
        <v>120</v>
      </c>
      <c r="G116">
        <v>160</v>
      </c>
      <c r="H116">
        <v>120</v>
      </c>
      <c r="I116">
        <v>160</v>
      </c>
    </row>
    <row r="117" spans="1:9">
      <c r="A117" t="s">
        <v>20</v>
      </c>
      <c r="B117">
        <v>120</v>
      </c>
      <c r="C117">
        <v>150</v>
      </c>
      <c r="D117">
        <v>120</v>
      </c>
      <c r="E117">
        <v>150</v>
      </c>
      <c r="F117">
        <v>120</v>
      </c>
      <c r="G117">
        <v>150</v>
      </c>
      <c r="H117">
        <v>120</v>
      </c>
      <c r="I117">
        <v>150</v>
      </c>
    </row>
    <row r="118" spans="1:9">
      <c r="A118" t="s">
        <v>21</v>
      </c>
      <c r="B118">
        <v>120</v>
      </c>
      <c r="C118">
        <v>150</v>
      </c>
      <c r="D118">
        <v>120</v>
      </c>
      <c r="E118">
        <v>150</v>
      </c>
      <c r="F118">
        <v>120</v>
      </c>
      <c r="G118">
        <v>150</v>
      </c>
      <c r="H118">
        <v>120</v>
      </c>
      <c r="I118">
        <v>150</v>
      </c>
    </row>
    <row r="119" spans="1:9">
      <c r="A119" t="s">
        <v>22</v>
      </c>
      <c r="B119">
        <v>60</v>
      </c>
      <c r="C119">
        <v>80</v>
      </c>
      <c r="D119">
        <v>60</v>
      </c>
      <c r="E119">
        <v>80</v>
      </c>
      <c r="F119">
        <v>60</v>
      </c>
      <c r="G119">
        <v>80</v>
      </c>
      <c r="H119">
        <v>60</v>
      </c>
      <c r="I119">
        <v>80</v>
      </c>
    </row>
    <row r="120" spans="1:9">
      <c r="A120" t="s">
        <v>23</v>
      </c>
      <c r="B120">
        <v>70</v>
      </c>
      <c r="C120">
        <v>85</v>
      </c>
      <c r="D120">
        <v>70</v>
      </c>
      <c r="E120">
        <v>85</v>
      </c>
      <c r="F120">
        <v>70</v>
      </c>
      <c r="G120">
        <v>85</v>
      </c>
      <c r="H120">
        <v>70</v>
      </c>
      <c r="I120">
        <v>85</v>
      </c>
    </row>
    <row r="121" spans="1:9">
      <c r="A121" t="s">
        <v>24</v>
      </c>
      <c r="B121">
        <v>160</v>
      </c>
      <c r="C121">
        <v>180</v>
      </c>
      <c r="D121">
        <v>160</v>
      </c>
      <c r="E121">
        <v>180</v>
      </c>
      <c r="F121">
        <v>160</v>
      </c>
      <c r="G121">
        <v>180</v>
      </c>
      <c r="H121">
        <v>160</v>
      </c>
      <c r="I121">
        <v>180</v>
      </c>
    </row>
    <row r="130" spans="1:13">
      <c r="A130" t="s">
        <v>114</v>
      </c>
    </row>
    <row r="131" spans="1:13">
      <c r="A131" t="s">
        <v>1</v>
      </c>
      <c r="J131" t="s">
        <v>6</v>
      </c>
      <c r="L131" t="s">
        <v>116</v>
      </c>
    </row>
    <row r="132" spans="1:13">
      <c r="J132" t="s">
        <v>117</v>
      </c>
      <c r="K132" t="s">
        <v>7</v>
      </c>
      <c r="L132" t="s">
        <v>117</v>
      </c>
      <c r="M132" t="s">
        <v>7</v>
      </c>
    </row>
    <row r="133" spans="1:13">
      <c r="A133" t="s">
        <v>25</v>
      </c>
      <c r="B133">
        <v>30.714285714285715</v>
      </c>
      <c r="C133">
        <v>42.142857142857146</v>
      </c>
      <c r="D133">
        <v>32.857142857142854</v>
      </c>
      <c r="E133">
        <v>45.714285714285715</v>
      </c>
      <c r="F133">
        <v>35</v>
      </c>
      <c r="G133">
        <v>45</v>
      </c>
      <c r="H133">
        <v>40</v>
      </c>
      <c r="I133">
        <v>50</v>
      </c>
    </row>
    <row r="134" spans="1:13">
      <c r="A134" t="s">
        <v>26</v>
      </c>
      <c r="B134">
        <v>35.714285714285715</v>
      </c>
      <c r="C134">
        <v>46.428571428571431</v>
      </c>
      <c r="D134">
        <v>40</v>
      </c>
      <c r="E134">
        <v>50</v>
      </c>
      <c r="F134">
        <v>40</v>
      </c>
      <c r="G134">
        <v>50</v>
      </c>
      <c r="H134">
        <v>45</v>
      </c>
      <c r="I134">
        <v>55</v>
      </c>
    </row>
    <row r="135" spans="1:13">
      <c r="A135" t="s">
        <v>27</v>
      </c>
      <c r="B135">
        <v>35.714285714285715</v>
      </c>
      <c r="C135">
        <v>45.714285714285715</v>
      </c>
      <c r="D135">
        <v>32.857142857142854</v>
      </c>
      <c r="E135">
        <v>42.857142857142854</v>
      </c>
      <c r="F135">
        <v>30</v>
      </c>
      <c r="G135">
        <v>40</v>
      </c>
      <c r="H135">
        <v>30</v>
      </c>
      <c r="I135">
        <v>40</v>
      </c>
    </row>
    <row r="136" spans="1:13">
      <c r="A136" t="s">
        <v>28</v>
      </c>
      <c r="B136">
        <v>35.714285714285715</v>
      </c>
      <c r="C136">
        <v>47.142857142857146</v>
      </c>
      <c r="D136">
        <v>38.571428571428569</v>
      </c>
      <c r="E136">
        <v>52.142857142857146</v>
      </c>
      <c r="F136">
        <v>52</v>
      </c>
      <c r="G136">
        <v>63</v>
      </c>
      <c r="H136">
        <v>50</v>
      </c>
      <c r="I136">
        <v>60</v>
      </c>
    </row>
    <row r="137" spans="1:13">
      <c r="A137" t="s">
        <v>29</v>
      </c>
      <c r="B137">
        <v>37.142857142857146</v>
      </c>
      <c r="C137">
        <v>47.142857142857146</v>
      </c>
      <c r="D137">
        <v>40.714285714285715</v>
      </c>
      <c r="E137">
        <v>51.428571428571431</v>
      </c>
      <c r="F137">
        <v>60</v>
      </c>
      <c r="G137">
        <v>73</v>
      </c>
      <c r="H137">
        <v>40</v>
      </c>
      <c r="I137">
        <v>50</v>
      </c>
    </row>
    <row r="138" spans="1:13">
      <c r="A138" t="s">
        <v>30</v>
      </c>
      <c r="B138">
        <v>56.428571428571431</v>
      </c>
      <c r="C138">
        <v>67.857142857142861</v>
      </c>
      <c r="D138">
        <v>45.714285714285715</v>
      </c>
      <c r="E138">
        <v>60</v>
      </c>
      <c r="F138">
        <v>40</v>
      </c>
      <c r="G138">
        <v>60</v>
      </c>
      <c r="H138">
        <v>40</v>
      </c>
      <c r="I138">
        <v>60</v>
      </c>
    </row>
    <row r="139" spans="1:13">
      <c r="A139" t="s">
        <v>31</v>
      </c>
      <c r="B139">
        <v>77.142857142857139</v>
      </c>
      <c r="C139">
        <v>97.142857142857139</v>
      </c>
      <c r="D139">
        <v>84.285714285714292</v>
      </c>
      <c r="E139">
        <v>97.142857142857139</v>
      </c>
      <c r="F139">
        <v>78</v>
      </c>
      <c r="G139">
        <v>98</v>
      </c>
      <c r="H139">
        <v>66.666666666666671</v>
      </c>
      <c r="I139">
        <v>86.666666666666671</v>
      </c>
    </row>
    <row r="140" spans="1:13">
      <c r="A140" t="s">
        <v>32</v>
      </c>
      <c r="B140">
        <v>74.285714285714292</v>
      </c>
      <c r="C140">
        <v>94.285714285714292</v>
      </c>
      <c r="D140">
        <v>84.285714285714292</v>
      </c>
      <c r="E140">
        <v>97.142857142857139</v>
      </c>
      <c r="F140">
        <v>78</v>
      </c>
      <c r="G140">
        <v>98</v>
      </c>
      <c r="H140">
        <v>66.666666666666671</v>
      </c>
      <c r="I140">
        <v>86.666666666666671</v>
      </c>
    </row>
    <row r="141" spans="1:13">
      <c r="A141" t="s">
        <v>36</v>
      </c>
      <c r="B141">
        <v>80</v>
      </c>
      <c r="C141">
        <v>100</v>
      </c>
      <c r="D141">
        <v>87.142857142857139</v>
      </c>
      <c r="E141">
        <v>107.14285714285714</v>
      </c>
      <c r="F141">
        <v>88</v>
      </c>
      <c r="G141">
        <v>108</v>
      </c>
      <c r="H141">
        <v>86.666666666666671</v>
      </c>
      <c r="I141">
        <v>106.66666666666667</v>
      </c>
    </row>
    <row r="142" spans="1:13">
      <c r="A142" t="s">
        <v>33</v>
      </c>
      <c r="B142">
        <v>52.857142857142854</v>
      </c>
      <c r="C142">
        <v>63.571428571428569</v>
      </c>
      <c r="D142">
        <v>35.714285714285715</v>
      </c>
      <c r="E142">
        <v>50.714285714285715</v>
      </c>
      <c r="F142">
        <v>40</v>
      </c>
      <c r="G142">
        <v>55</v>
      </c>
      <c r="H142">
        <v>40</v>
      </c>
      <c r="I142">
        <v>55</v>
      </c>
    </row>
    <row r="143" spans="1:13">
      <c r="A143" t="s">
        <v>35</v>
      </c>
      <c r="B143">
        <v>237.85714285714286</v>
      </c>
      <c r="C143">
        <v>277.85714285714283</v>
      </c>
      <c r="D143">
        <v>277.14285714285717</v>
      </c>
      <c r="E143">
        <v>321.42857142857144</v>
      </c>
      <c r="F143">
        <v>260</v>
      </c>
      <c r="G143">
        <v>310</v>
      </c>
      <c r="H143">
        <v>250</v>
      </c>
      <c r="I143">
        <v>300</v>
      </c>
    </row>
    <row r="145" spans="1:13">
      <c r="A145" t="s">
        <v>107</v>
      </c>
    </row>
    <row r="146" spans="1:13">
      <c r="A146" t="s">
        <v>1</v>
      </c>
      <c r="J146" t="s">
        <v>6</v>
      </c>
      <c r="L146" t="s">
        <v>116</v>
      </c>
    </row>
    <row r="147" spans="1:13">
      <c r="J147" t="s">
        <v>117</v>
      </c>
      <c r="K147" t="s">
        <v>7</v>
      </c>
      <c r="L147" t="s">
        <v>117</v>
      </c>
      <c r="M147" t="s">
        <v>7</v>
      </c>
    </row>
    <row r="148" spans="1:13">
      <c r="A148" t="s">
        <v>39</v>
      </c>
      <c r="B148">
        <v>500</v>
      </c>
      <c r="C148">
        <v>550</v>
      </c>
      <c r="D148">
        <v>500</v>
      </c>
      <c r="E148">
        <v>550</v>
      </c>
      <c r="F148">
        <v>500</v>
      </c>
      <c r="G148">
        <v>550</v>
      </c>
      <c r="H148">
        <v>500</v>
      </c>
      <c r="I148">
        <v>550</v>
      </c>
      <c r="J148" t="s">
        <v>153</v>
      </c>
      <c r="K148" t="s">
        <v>154</v>
      </c>
    </row>
    <row r="149" spans="1:13">
      <c r="A149" t="s">
        <v>113</v>
      </c>
      <c r="J149" t="s">
        <v>77</v>
      </c>
      <c r="K149" t="s">
        <v>77</v>
      </c>
      <c r="L149" t="s">
        <v>77</v>
      </c>
      <c r="M149" t="s">
        <v>77</v>
      </c>
    </row>
    <row r="150" spans="1:13">
      <c r="A150" t="s">
        <v>40</v>
      </c>
      <c r="B150">
        <v>212.85714285714286</v>
      </c>
      <c r="C150">
        <v>241.42857142857142</v>
      </c>
      <c r="D150">
        <v>190</v>
      </c>
      <c r="E150">
        <v>218.57142857142858</v>
      </c>
      <c r="F150">
        <v>198</v>
      </c>
      <c r="G150">
        <v>226</v>
      </c>
      <c r="H150">
        <v>200</v>
      </c>
      <c r="I150">
        <v>230</v>
      </c>
    </row>
    <row r="151" spans="1:13">
      <c r="A151" t="s">
        <v>41</v>
      </c>
      <c r="B151">
        <v>155.71428571428572</v>
      </c>
      <c r="C151">
        <v>179.28571428571428</v>
      </c>
      <c r="D151">
        <v>165</v>
      </c>
      <c r="E151">
        <v>180</v>
      </c>
      <c r="F151">
        <v>185</v>
      </c>
      <c r="G151">
        <v>204</v>
      </c>
      <c r="H151">
        <v>170</v>
      </c>
      <c r="I151">
        <v>190</v>
      </c>
    </row>
    <row r="152" spans="1:13">
      <c r="A152" t="s">
        <v>46</v>
      </c>
      <c r="B152">
        <v>66.428571428571431</v>
      </c>
      <c r="C152">
        <v>78.571428571428569</v>
      </c>
      <c r="D152">
        <v>66.428571428571431</v>
      </c>
      <c r="E152">
        <v>80.714285714285708</v>
      </c>
      <c r="F152">
        <v>70</v>
      </c>
      <c r="G152">
        <v>85</v>
      </c>
      <c r="H152">
        <v>70</v>
      </c>
      <c r="I152">
        <v>85</v>
      </c>
    </row>
    <row r="153" spans="1:13">
      <c r="A153" t="s">
        <v>47</v>
      </c>
      <c r="B153">
        <v>68.571428571428569</v>
      </c>
      <c r="C153">
        <v>88.571428571428569</v>
      </c>
      <c r="D153">
        <v>82.857142857142861</v>
      </c>
      <c r="E153">
        <v>102.85714285714286</v>
      </c>
      <c r="F153">
        <v>80</v>
      </c>
      <c r="G153">
        <v>100</v>
      </c>
      <c r="H153">
        <v>80</v>
      </c>
      <c r="I153">
        <v>100</v>
      </c>
    </row>
    <row r="154" spans="1:13">
      <c r="A154" t="s">
        <v>49</v>
      </c>
      <c r="B154">
        <v>63.571428571428569</v>
      </c>
      <c r="C154">
        <v>83.571428571428569</v>
      </c>
      <c r="D154">
        <v>64.285714285714292</v>
      </c>
      <c r="E154">
        <v>84.285714285714292</v>
      </c>
      <c r="F154">
        <v>90</v>
      </c>
      <c r="G154">
        <v>110</v>
      </c>
      <c r="H154">
        <v>100</v>
      </c>
      <c r="I154">
        <v>120</v>
      </c>
    </row>
    <row r="155" spans="1:13">
      <c r="A155" t="s">
        <v>50</v>
      </c>
      <c r="B155">
        <v>260</v>
      </c>
      <c r="C155">
        <v>300</v>
      </c>
      <c r="D155">
        <v>260</v>
      </c>
      <c r="E155">
        <v>300</v>
      </c>
      <c r="F155">
        <v>260</v>
      </c>
      <c r="G155">
        <v>300</v>
      </c>
      <c r="H155">
        <v>260</v>
      </c>
      <c r="I155">
        <v>300</v>
      </c>
    </row>
    <row r="156" spans="1:13">
      <c r="A156" t="s">
        <v>51</v>
      </c>
      <c r="B156">
        <v>200</v>
      </c>
      <c r="C156">
        <v>250</v>
      </c>
    </row>
    <row r="157" spans="1:13">
      <c r="A157" t="s">
        <v>44</v>
      </c>
      <c r="B157">
        <v>20</v>
      </c>
      <c r="C157">
        <v>30</v>
      </c>
      <c r="D157">
        <v>20</v>
      </c>
      <c r="E157">
        <v>30</v>
      </c>
      <c r="F157">
        <v>20</v>
      </c>
      <c r="G157">
        <v>30</v>
      </c>
      <c r="H157">
        <v>20</v>
      </c>
      <c r="I157">
        <v>30</v>
      </c>
    </row>
    <row r="158" spans="1:13">
      <c r="A158" t="s">
        <v>45</v>
      </c>
      <c r="B158">
        <v>61.428571428571431</v>
      </c>
      <c r="C158">
        <v>72.142857142857139</v>
      </c>
      <c r="D158">
        <v>47.857142857142854</v>
      </c>
      <c r="E158">
        <v>61.428571428571431</v>
      </c>
      <c r="F158">
        <v>50</v>
      </c>
      <c r="G158">
        <v>70</v>
      </c>
      <c r="H158">
        <v>45</v>
      </c>
      <c r="I158">
        <v>60</v>
      </c>
    </row>
    <row r="166" spans="1:22">
      <c r="A166" t="s">
        <v>108</v>
      </c>
    </row>
    <row r="167" spans="1:22">
      <c r="A167" t="s">
        <v>1</v>
      </c>
      <c r="J167" t="s">
        <v>6</v>
      </c>
      <c r="L167" t="s">
        <v>116</v>
      </c>
    </row>
    <row r="168" spans="1:22">
      <c r="J168" t="s">
        <v>117</v>
      </c>
      <c r="K168" t="s">
        <v>7</v>
      </c>
      <c r="L168" t="s">
        <v>117</v>
      </c>
      <c r="M168" t="s">
        <v>7</v>
      </c>
    </row>
    <row r="169" spans="1:22">
      <c r="A169" t="s">
        <v>52</v>
      </c>
      <c r="B169">
        <v>1000</v>
      </c>
      <c r="C169">
        <v>1200</v>
      </c>
      <c r="D169">
        <v>1000</v>
      </c>
      <c r="E169">
        <v>1200</v>
      </c>
      <c r="F169">
        <v>1080</v>
      </c>
      <c r="G169">
        <v>1280</v>
      </c>
      <c r="H169">
        <v>1100</v>
      </c>
      <c r="I169">
        <v>1300</v>
      </c>
    </row>
    <row r="170" spans="1:22">
      <c r="A170" t="s">
        <v>53</v>
      </c>
      <c r="B170">
        <v>650</v>
      </c>
      <c r="C170">
        <v>780</v>
      </c>
      <c r="D170">
        <v>650</v>
      </c>
      <c r="E170">
        <v>780</v>
      </c>
      <c r="F170">
        <v>650</v>
      </c>
      <c r="G170">
        <v>780</v>
      </c>
      <c r="H170">
        <v>650</v>
      </c>
      <c r="I170">
        <v>780</v>
      </c>
    </row>
    <row r="171" spans="1:22">
      <c r="A171" t="s">
        <v>54</v>
      </c>
      <c r="B171">
        <v>550</v>
      </c>
      <c r="C171">
        <v>600</v>
      </c>
      <c r="D171">
        <v>550</v>
      </c>
      <c r="E171">
        <v>600</v>
      </c>
      <c r="F171">
        <v>550</v>
      </c>
      <c r="G171">
        <v>600</v>
      </c>
      <c r="H171">
        <v>550</v>
      </c>
      <c r="I171">
        <v>600</v>
      </c>
    </row>
    <row r="172" spans="1:22">
      <c r="A172" t="s">
        <v>55</v>
      </c>
      <c r="B172">
        <v>248.57142857142858</v>
      </c>
      <c r="C172">
        <v>278.57142857142856</v>
      </c>
      <c r="D172">
        <v>230</v>
      </c>
      <c r="E172">
        <v>260</v>
      </c>
      <c r="F172">
        <v>250</v>
      </c>
      <c r="G172">
        <v>280</v>
      </c>
      <c r="H172">
        <v>250</v>
      </c>
      <c r="I172">
        <v>280</v>
      </c>
    </row>
    <row r="173" spans="1:22">
      <c r="A173" t="s">
        <v>56</v>
      </c>
      <c r="B173">
        <v>192.85714285714286</v>
      </c>
      <c r="C173">
        <v>222.85714285714286</v>
      </c>
      <c r="D173">
        <v>177.14285714285714</v>
      </c>
      <c r="E173">
        <v>202.85714285714286</v>
      </c>
      <c r="F173">
        <v>180</v>
      </c>
      <c r="G173">
        <v>200</v>
      </c>
      <c r="H173">
        <v>180</v>
      </c>
      <c r="I173">
        <v>200</v>
      </c>
    </row>
    <row r="176" spans="1:22">
      <c r="A176" s="43" t="s">
        <v>115</v>
      </c>
      <c r="B176" s="43"/>
      <c r="C176" s="43"/>
      <c r="D176" s="43"/>
      <c r="E176" s="43"/>
      <c r="F176" s="43"/>
      <c r="G176" s="43"/>
      <c r="H176" s="43"/>
      <c r="I176" s="43"/>
      <c r="J176" s="43"/>
      <c r="K176" s="43"/>
      <c r="L176" s="43"/>
      <c r="M176" s="43"/>
      <c r="N176" s="43"/>
      <c r="O176" s="43"/>
      <c r="P176" s="43"/>
      <c r="Q176" s="43"/>
      <c r="R176" s="43"/>
      <c r="S176" s="43"/>
      <c r="T176" s="43"/>
      <c r="U176" s="43"/>
      <c r="V176" s="43"/>
    </row>
    <row r="177" spans="1:15">
      <c r="A177" t="s">
        <v>0</v>
      </c>
    </row>
    <row r="178" spans="1:15">
      <c r="A178" t="s">
        <v>1</v>
      </c>
      <c r="J178" t="s">
        <v>172</v>
      </c>
      <c r="L178" t="s">
        <v>6</v>
      </c>
      <c r="N178" t="s">
        <v>116</v>
      </c>
    </row>
    <row r="179" spans="1:15">
      <c r="J179" t="s">
        <v>117</v>
      </c>
      <c r="K179" t="s">
        <v>7</v>
      </c>
      <c r="L179" t="s">
        <v>117</v>
      </c>
      <c r="M179" t="s">
        <v>7</v>
      </c>
      <c r="N179" t="s">
        <v>117</v>
      </c>
      <c r="O179" t="s">
        <v>7</v>
      </c>
    </row>
    <row r="180" spans="1:15">
      <c r="A180" t="s">
        <v>8</v>
      </c>
      <c r="B180">
        <v>850</v>
      </c>
      <c r="C180">
        <v>900</v>
      </c>
      <c r="D180">
        <v>850</v>
      </c>
      <c r="E180">
        <v>900</v>
      </c>
      <c r="F180">
        <v>850</v>
      </c>
      <c r="G180">
        <v>900</v>
      </c>
      <c r="H180">
        <v>850</v>
      </c>
      <c r="I180">
        <v>900</v>
      </c>
      <c r="J180" t="s">
        <v>173</v>
      </c>
      <c r="K180" t="s">
        <v>128</v>
      </c>
    </row>
    <row r="181" spans="1:15">
      <c r="A181" t="s">
        <v>9</v>
      </c>
      <c r="B181">
        <v>925</v>
      </c>
      <c r="C181">
        <v>1000</v>
      </c>
      <c r="D181">
        <v>925</v>
      </c>
      <c r="E181">
        <v>1000</v>
      </c>
      <c r="F181">
        <v>925</v>
      </c>
      <c r="G181">
        <v>1000</v>
      </c>
      <c r="H181">
        <v>925</v>
      </c>
      <c r="I181">
        <v>1000</v>
      </c>
      <c r="J181" t="s">
        <v>174</v>
      </c>
      <c r="K181" t="s">
        <v>175</v>
      </c>
    </row>
    <row r="182" spans="1:15">
      <c r="A182" t="s">
        <v>10</v>
      </c>
      <c r="B182">
        <v>45</v>
      </c>
      <c r="C182">
        <v>60</v>
      </c>
      <c r="D182">
        <v>45</v>
      </c>
      <c r="E182">
        <v>60</v>
      </c>
      <c r="F182">
        <v>45</v>
      </c>
      <c r="G182">
        <v>60</v>
      </c>
      <c r="H182">
        <v>45</v>
      </c>
      <c r="I182">
        <v>60</v>
      </c>
      <c r="J182" t="s">
        <v>176</v>
      </c>
      <c r="K182" t="s">
        <v>177</v>
      </c>
    </row>
    <row r="183" spans="1:15">
      <c r="A183" t="s">
        <v>11</v>
      </c>
      <c r="B183">
        <v>77</v>
      </c>
      <c r="C183">
        <v>85</v>
      </c>
      <c r="D183">
        <v>77</v>
      </c>
      <c r="E183">
        <v>85</v>
      </c>
      <c r="F183">
        <v>77</v>
      </c>
      <c r="G183">
        <v>85</v>
      </c>
      <c r="H183">
        <v>77</v>
      </c>
      <c r="I183">
        <v>85</v>
      </c>
      <c r="J183" t="s">
        <v>178</v>
      </c>
      <c r="K183" t="s">
        <v>179</v>
      </c>
    </row>
    <row r="184" spans="1:15">
      <c r="A184" t="s">
        <v>112</v>
      </c>
      <c r="B184">
        <v>180</v>
      </c>
      <c r="C184">
        <v>200</v>
      </c>
      <c r="D184">
        <v>180</v>
      </c>
      <c r="E184">
        <v>200</v>
      </c>
      <c r="F184">
        <v>180</v>
      </c>
      <c r="G184">
        <v>200</v>
      </c>
      <c r="H184">
        <v>180</v>
      </c>
      <c r="I184">
        <v>200</v>
      </c>
      <c r="J184" t="s">
        <v>158</v>
      </c>
      <c r="K184" t="s">
        <v>180</v>
      </c>
    </row>
    <row r="185" spans="1:15">
      <c r="A185" t="s">
        <v>13</v>
      </c>
      <c r="B185">
        <v>340</v>
      </c>
      <c r="C185">
        <v>360</v>
      </c>
      <c r="D185">
        <v>340</v>
      </c>
      <c r="E185">
        <v>360</v>
      </c>
      <c r="F185">
        <v>340</v>
      </c>
      <c r="G185">
        <v>360</v>
      </c>
      <c r="H185">
        <v>340</v>
      </c>
      <c r="I185">
        <v>360</v>
      </c>
      <c r="J185" t="s">
        <v>181</v>
      </c>
      <c r="K185" t="s">
        <v>182</v>
      </c>
    </row>
    <row r="186" spans="1:15">
      <c r="A186" t="s">
        <v>14</v>
      </c>
      <c r="B186">
        <v>360</v>
      </c>
      <c r="C186">
        <v>380</v>
      </c>
      <c r="D186">
        <v>360</v>
      </c>
      <c r="E186">
        <v>380</v>
      </c>
      <c r="F186">
        <v>360</v>
      </c>
      <c r="G186">
        <v>380</v>
      </c>
      <c r="H186">
        <v>360</v>
      </c>
      <c r="I186">
        <v>380</v>
      </c>
      <c r="J186" t="s">
        <v>182</v>
      </c>
      <c r="K186" t="s">
        <v>183</v>
      </c>
    </row>
    <row r="187" spans="1:15">
      <c r="A187" t="s">
        <v>15</v>
      </c>
      <c r="B187">
        <v>500</v>
      </c>
      <c r="C187">
        <v>600</v>
      </c>
      <c r="D187">
        <v>500</v>
      </c>
      <c r="E187">
        <v>600</v>
      </c>
      <c r="F187">
        <v>500</v>
      </c>
      <c r="G187">
        <v>600</v>
      </c>
      <c r="H187">
        <v>500</v>
      </c>
      <c r="I187">
        <v>600</v>
      </c>
      <c r="J187" t="s">
        <v>154</v>
      </c>
      <c r="K187" t="s">
        <v>184</v>
      </c>
    </row>
    <row r="188" spans="1:15">
      <c r="A188" t="s">
        <v>16</v>
      </c>
      <c r="B188">
        <v>370</v>
      </c>
      <c r="C188">
        <v>400</v>
      </c>
      <c r="D188">
        <v>370</v>
      </c>
      <c r="E188">
        <v>400</v>
      </c>
      <c r="F188">
        <v>370</v>
      </c>
      <c r="G188">
        <v>400</v>
      </c>
      <c r="H188">
        <v>370</v>
      </c>
      <c r="I188">
        <v>400</v>
      </c>
      <c r="J188" t="s">
        <v>185</v>
      </c>
      <c r="K188" t="s">
        <v>186</v>
      </c>
    </row>
    <row r="189" spans="1:15">
      <c r="A189" t="s">
        <v>17</v>
      </c>
      <c r="B189">
        <v>157</v>
      </c>
      <c r="C189">
        <v>177</v>
      </c>
      <c r="D189">
        <v>157</v>
      </c>
      <c r="E189">
        <v>177</v>
      </c>
      <c r="F189">
        <v>157</v>
      </c>
      <c r="G189">
        <v>177</v>
      </c>
      <c r="H189">
        <v>157</v>
      </c>
      <c r="I189">
        <v>177</v>
      </c>
      <c r="J189" t="s">
        <v>187</v>
      </c>
      <c r="K189" t="s">
        <v>188</v>
      </c>
    </row>
    <row r="190" spans="1:15">
      <c r="A190" t="s">
        <v>18</v>
      </c>
      <c r="B190">
        <v>560</v>
      </c>
      <c r="C190">
        <v>580</v>
      </c>
      <c r="D190">
        <v>560</v>
      </c>
      <c r="E190">
        <v>580</v>
      </c>
      <c r="F190">
        <v>560</v>
      </c>
      <c r="G190">
        <v>580</v>
      </c>
      <c r="H190">
        <v>560</v>
      </c>
      <c r="I190">
        <v>580</v>
      </c>
      <c r="J190" t="s">
        <v>189</v>
      </c>
      <c r="K190" t="s">
        <v>190</v>
      </c>
    </row>
    <row r="191" spans="1:15">
      <c r="A191" t="s">
        <v>19</v>
      </c>
      <c r="B191">
        <v>120</v>
      </c>
      <c r="C191">
        <v>160</v>
      </c>
      <c r="D191">
        <v>120</v>
      </c>
      <c r="E191">
        <v>160</v>
      </c>
      <c r="F191">
        <v>120</v>
      </c>
      <c r="G191">
        <v>160</v>
      </c>
      <c r="H191">
        <v>120</v>
      </c>
      <c r="I191">
        <v>160</v>
      </c>
      <c r="J191" t="s">
        <v>191</v>
      </c>
      <c r="K191" t="s">
        <v>192</v>
      </c>
    </row>
    <row r="192" spans="1:15">
      <c r="A192" t="s">
        <v>20</v>
      </c>
      <c r="B192">
        <v>120</v>
      </c>
      <c r="C192">
        <v>150</v>
      </c>
      <c r="D192">
        <v>120</v>
      </c>
      <c r="E192">
        <v>150</v>
      </c>
      <c r="F192">
        <v>120</v>
      </c>
      <c r="G192">
        <v>150</v>
      </c>
      <c r="H192">
        <v>120</v>
      </c>
      <c r="I192">
        <v>150</v>
      </c>
      <c r="J192" t="s">
        <v>191</v>
      </c>
      <c r="K192" t="s">
        <v>193</v>
      </c>
    </row>
    <row r="193" spans="1:15">
      <c r="A193" t="s">
        <v>21</v>
      </c>
      <c r="B193">
        <v>120</v>
      </c>
      <c r="C193">
        <v>150</v>
      </c>
      <c r="D193">
        <v>120</v>
      </c>
      <c r="E193">
        <v>150</v>
      </c>
      <c r="F193">
        <v>120</v>
      </c>
      <c r="G193">
        <v>150</v>
      </c>
      <c r="H193">
        <v>120</v>
      </c>
      <c r="I193">
        <v>150</v>
      </c>
      <c r="J193" t="s">
        <v>191</v>
      </c>
      <c r="K193" t="s">
        <v>193</v>
      </c>
    </row>
    <row r="194" spans="1:15">
      <c r="A194" t="s">
        <v>22</v>
      </c>
      <c r="B194">
        <v>60</v>
      </c>
      <c r="C194">
        <v>80</v>
      </c>
      <c r="D194">
        <v>60</v>
      </c>
      <c r="E194">
        <v>80</v>
      </c>
      <c r="F194">
        <v>60</v>
      </c>
      <c r="G194">
        <v>80</v>
      </c>
      <c r="H194">
        <v>60</v>
      </c>
      <c r="I194">
        <v>80</v>
      </c>
      <c r="J194" t="s">
        <v>177</v>
      </c>
      <c r="K194" t="s">
        <v>133</v>
      </c>
    </row>
    <row r="195" spans="1:15">
      <c r="A195" t="s">
        <v>23</v>
      </c>
      <c r="B195">
        <v>70</v>
      </c>
      <c r="C195">
        <v>85</v>
      </c>
      <c r="D195">
        <v>70</v>
      </c>
      <c r="E195">
        <v>85</v>
      </c>
      <c r="F195">
        <v>70</v>
      </c>
      <c r="G195">
        <v>85</v>
      </c>
      <c r="H195">
        <v>70</v>
      </c>
      <c r="I195">
        <v>85</v>
      </c>
      <c r="J195" t="s">
        <v>194</v>
      </c>
      <c r="K195" t="s">
        <v>179</v>
      </c>
    </row>
    <row r="196" spans="1:15">
      <c r="A196" t="s">
        <v>24</v>
      </c>
      <c r="B196">
        <v>160</v>
      </c>
      <c r="C196">
        <v>180</v>
      </c>
      <c r="D196">
        <v>160</v>
      </c>
      <c r="E196">
        <v>180</v>
      </c>
      <c r="F196">
        <v>160</v>
      </c>
      <c r="G196">
        <v>180</v>
      </c>
      <c r="H196">
        <v>160</v>
      </c>
      <c r="I196">
        <v>180</v>
      </c>
      <c r="J196" t="s">
        <v>192</v>
      </c>
      <c r="K196" t="s">
        <v>158</v>
      </c>
    </row>
    <row r="206" spans="1:15">
      <c r="A206" t="s">
        <v>1</v>
      </c>
      <c r="J206" t="s">
        <v>172</v>
      </c>
      <c r="L206" t="s">
        <v>6</v>
      </c>
      <c r="N206" t="s">
        <v>116</v>
      </c>
    </row>
    <row r="207" spans="1:15">
      <c r="J207" t="s">
        <v>117</v>
      </c>
      <c r="K207" t="s">
        <v>7</v>
      </c>
      <c r="L207" t="s">
        <v>117</v>
      </c>
      <c r="M207" t="s">
        <v>7</v>
      </c>
      <c r="N207" t="s">
        <v>117</v>
      </c>
      <c r="O207" t="s">
        <v>7</v>
      </c>
    </row>
    <row r="208" spans="1:15">
      <c r="A208" t="s">
        <v>25</v>
      </c>
      <c r="B208">
        <v>30</v>
      </c>
      <c r="C208">
        <v>40</v>
      </c>
      <c r="D208">
        <v>35</v>
      </c>
      <c r="E208">
        <v>45</v>
      </c>
      <c r="F208">
        <v>32.5</v>
      </c>
      <c r="G208">
        <v>42.5</v>
      </c>
      <c r="H208">
        <v>36.666666666666664</v>
      </c>
      <c r="I208">
        <v>46.666666666666664</v>
      </c>
      <c r="J208" t="s">
        <v>195</v>
      </c>
      <c r="K208" t="s">
        <v>196</v>
      </c>
    </row>
    <row r="209" spans="1:15">
      <c r="A209" t="s">
        <v>26</v>
      </c>
      <c r="B209">
        <v>35</v>
      </c>
      <c r="C209">
        <v>45</v>
      </c>
      <c r="D209">
        <v>42.5</v>
      </c>
      <c r="E209">
        <v>52.5</v>
      </c>
      <c r="F209">
        <v>31.666666666666668</v>
      </c>
      <c r="G209">
        <v>41.666666666666664</v>
      </c>
      <c r="H209">
        <v>40</v>
      </c>
      <c r="I209">
        <v>50</v>
      </c>
      <c r="J209" t="s">
        <v>197</v>
      </c>
      <c r="K209" t="s">
        <v>198</v>
      </c>
    </row>
    <row r="210" spans="1:15">
      <c r="A210" t="s">
        <v>119</v>
      </c>
      <c r="B210">
        <v>41.666666666666664</v>
      </c>
      <c r="C210">
        <v>51.666666666666664</v>
      </c>
      <c r="D210">
        <v>40</v>
      </c>
      <c r="E210">
        <v>50</v>
      </c>
      <c r="F210">
        <v>40</v>
      </c>
      <c r="G210">
        <v>50</v>
      </c>
      <c r="H210">
        <v>30</v>
      </c>
      <c r="I210">
        <v>40</v>
      </c>
      <c r="J210" t="s">
        <v>199</v>
      </c>
      <c r="K210" t="s">
        <v>200</v>
      </c>
    </row>
    <row r="211" spans="1:15">
      <c r="A211" t="s">
        <v>28</v>
      </c>
      <c r="B211">
        <v>40</v>
      </c>
      <c r="C211">
        <v>50</v>
      </c>
      <c r="D211">
        <v>46.666666666666664</v>
      </c>
      <c r="E211">
        <v>56.666666666666664</v>
      </c>
      <c r="F211">
        <v>60</v>
      </c>
      <c r="G211">
        <v>70</v>
      </c>
      <c r="H211">
        <v>73.333333333333329</v>
      </c>
      <c r="I211">
        <v>90</v>
      </c>
      <c r="J211" t="s">
        <v>201</v>
      </c>
      <c r="K211" t="s">
        <v>202</v>
      </c>
    </row>
    <row r="212" spans="1:15">
      <c r="A212" t="s">
        <v>29</v>
      </c>
      <c r="B212">
        <v>40</v>
      </c>
      <c r="C212">
        <v>50</v>
      </c>
      <c r="D212">
        <v>45</v>
      </c>
      <c r="E212">
        <v>57.5</v>
      </c>
      <c r="F212">
        <v>50</v>
      </c>
      <c r="G212">
        <v>60</v>
      </c>
      <c r="H212">
        <v>70</v>
      </c>
      <c r="I212">
        <v>80</v>
      </c>
      <c r="J212" t="s">
        <v>203</v>
      </c>
      <c r="K212" t="s">
        <v>204</v>
      </c>
    </row>
    <row r="213" spans="1:15">
      <c r="A213" t="s">
        <v>30</v>
      </c>
      <c r="B213">
        <v>43.333333333333336</v>
      </c>
      <c r="C213">
        <v>63.333333333333336</v>
      </c>
      <c r="D213">
        <v>50</v>
      </c>
      <c r="E213">
        <v>70</v>
      </c>
      <c r="F213">
        <v>50</v>
      </c>
      <c r="G213">
        <v>70</v>
      </c>
      <c r="H213">
        <v>70</v>
      </c>
      <c r="I213">
        <v>80</v>
      </c>
      <c r="J213" t="s">
        <v>205</v>
      </c>
      <c r="K213" t="s">
        <v>206</v>
      </c>
    </row>
    <row r="214" spans="1:15">
      <c r="A214" t="s">
        <v>31</v>
      </c>
      <c r="B214">
        <v>35</v>
      </c>
      <c r="C214">
        <v>50</v>
      </c>
      <c r="D214">
        <v>63.333333333333336</v>
      </c>
      <c r="E214">
        <v>73.333333333333329</v>
      </c>
      <c r="F214">
        <v>70</v>
      </c>
      <c r="G214">
        <v>81.666666666666671</v>
      </c>
      <c r="H214">
        <v>83.333333333333329</v>
      </c>
      <c r="I214">
        <v>103.33333333333333</v>
      </c>
      <c r="J214" t="s">
        <v>207</v>
      </c>
      <c r="K214" t="s">
        <v>208</v>
      </c>
    </row>
    <row r="215" spans="1:15">
      <c r="A215" t="s">
        <v>32</v>
      </c>
      <c r="B215">
        <v>35</v>
      </c>
      <c r="C215">
        <v>50</v>
      </c>
      <c r="D215">
        <v>63.333333333333336</v>
      </c>
      <c r="E215">
        <v>73.333333333333329</v>
      </c>
      <c r="F215">
        <v>70</v>
      </c>
      <c r="G215">
        <v>81.666666666666671</v>
      </c>
      <c r="H215">
        <v>83.333333333333329</v>
      </c>
      <c r="I215">
        <v>103.33333333333333</v>
      </c>
      <c r="J215" t="s">
        <v>207</v>
      </c>
      <c r="K215" t="s">
        <v>208</v>
      </c>
    </row>
    <row r="216" spans="1:15">
      <c r="A216" t="s">
        <v>36</v>
      </c>
      <c r="B216">
        <v>113.33333333333333</v>
      </c>
      <c r="C216">
        <v>135</v>
      </c>
      <c r="D216">
        <v>133.33333333333334</v>
      </c>
      <c r="E216">
        <v>160</v>
      </c>
      <c r="F216">
        <v>110</v>
      </c>
      <c r="G216">
        <v>130</v>
      </c>
      <c r="H216">
        <v>100</v>
      </c>
      <c r="I216">
        <v>120</v>
      </c>
      <c r="J216" t="s">
        <v>209</v>
      </c>
      <c r="K216" t="s">
        <v>210</v>
      </c>
    </row>
    <row r="217" spans="1:15">
      <c r="A217" t="s">
        <v>33</v>
      </c>
      <c r="B217">
        <v>33.333333333333336</v>
      </c>
      <c r="C217">
        <v>45</v>
      </c>
      <c r="D217">
        <v>43.333333333333336</v>
      </c>
      <c r="E217">
        <v>53.333333333333336</v>
      </c>
      <c r="F217">
        <v>46.666666666666664</v>
      </c>
      <c r="G217">
        <v>56.666666666666664</v>
      </c>
      <c r="H217">
        <v>50</v>
      </c>
      <c r="I217">
        <v>60</v>
      </c>
      <c r="J217" t="s">
        <v>211</v>
      </c>
      <c r="K217" t="s">
        <v>212</v>
      </c>
    </row>
    <row r="218" spans="1:15">
      <c r="A218" t="s">
        <v>35</v>
      </c>
      <c r="B218">
        <v>250</v>
      </c>
      <c r="C218">
        <v>300</v>
      </c>
      <c r="D218">
        <v>300</v>
      </c>
      <c r="E218">
        <v>350</v>
      </c>
      <c r="F218">
        <v>333.33333333333331</v>
      </c>
      <c r="G218">
        <v>383.33333333333331</v>
      </c>
      <c r="H218">
        <v>350</v>
      </c>
      <c r="I218">
        <v>400</v>
      </c>
      <c r="J218" t="s">
        <v>213</v>
      </c>
      <c r="K218" t="s">
        <v>214</v>
      </c>
    </row>
    <row r="220" spans="1:15">
      <c r="A220" t="s">
        <v>107</v>
      </c>
    </row>
    <row r="221" spans="1:15">
      <c r="A221" t="s">
        <v>1</v>
      </c>
      <c r="J221" t="s">
        <v>172</v>
      </c>
      <c r="L221" t="s">
        <v>6</v>
      </c>
      <c r="N221" t="s">
        <v>116</v>
      </c>
    </row>
    <row r="222" spans="1:15">
      <c r="J222" t="s">
        <v>117</v>
      </c>
      <c r="K222" t="s">
        <v>7</v>
      </c>
      <c r="L222" t="s">
        <v>117</v>
      </c>
      <c r="M222" t="s">
        <v>7</v>
      </c>
      <c r="N222" t="s">
        <v>117</v>
      </c>
      <c r="O222" t="s">
        <v>7</v>
      </c>
    </row>
    <row r="223" spans="1:15">
      <c r="A223" t="s">
        <v>39</v>
      </c>
      <c r="B223">
        <v>500</v>
      </c>
      <c r="C223">
        <v>550</v>
      </c>
      <c r="D223">
        <v>400</v>
      </c>
      <c r="E223">
        <v>450</v>
      </c>
      <c r="F223">
        <v>400</v>
      </c>
      <c r="G223">
        <v>450</v>
      </c>
      <c r="H223">
        <v>400</v>
      </c>
      <c r="I223">
        <v>450</v>
      </c>
      <c r="J223" t="s">
        <v>215</v>
      </c>
      <c r="K223" t="s">
        <v>216</v>
      </c>
    </row>
    <row r="224" spans="1:15">
      <c r="A224" t="s">
        <v>113</v>
      </c>
      <c r="F224">
        <v>80</v>
      </c>
      <c r="G224">
        <v>100</v>
      </c>
      <c r="H224">
        <v>80</v>
      </c>
      <c r="I224">
        <v>100</v>
      </c>
      <c r="J224" t="s">
        <v>217</v>
      </c>
      <c r="K224" t="s">
        <v>134</v>
      </c>
    </row>
    <row r="225" spans="1:11">
      <c r="A225" t="s">
        <v>40</v>
      </c>
      <c r="B225">
        <v>170</v>
      </c>
      <c r="C225">
        <v>200</v>
      </c>
      <c r="D225">
        <v>170</v>
      </c>
      <c r="E225">
        <v>200</v>
      </c>
      <c r="F225">
        <v>205</v>
      </c>
      <c r="G225">
        <v>235</v>
      </c>
      <c r="H225">
        <v>220</v>
      </c>
      <c r="I225">
        <v>250</v>
      </c>
      <c r="J225" t="s">
        <v>218</v>
      </c>
      <c r="K225" t="s">
        <v>219</v>
      </c>
    </row>
    <row r="226" spans="1:11">
      <c r="A226" t="s">
        <v>41</v>
      </c>
      <c r="B226">
        <v>160</v>
      </c>
      <c r="C226">
        <v>180</v>
      </c>
      <c r="D226">
        <v>180</v>
      </c>
      <c r="E226">
        <v>200</v>
      </c>
      <c r="F226">
        <v>155</v>
      </c>
      <c r="G226">
        <v>175</v>
      </c>
      <c r="H226">
        <v>141.66666666666666</v>
      </c>
      <c r="I226">
        <v>165</v>
      </c>
      <c r="J226" t="s">
        <v>220</v>
      </c>
      <c r="K226" t="s">
        <v>158</v>
      </c>
    </row>
    <row r="227" spans="1:11">
      <c r="A227" t="s">
        <v>46</v>
      </c>
      <c r="B227">
        <v>70</v>
      </c>
      <c r="C227">
        <v>85</v>
      </c>
      <c r="D227">
        <v>70</v>
      </c>
      <c r="E227">
        <v>85</v>
      </c>
      <c r="J227" t="s">
        <v>194</v>
      </c>
      <c r="K227" t="s">
        <v>179</v>
      </c>
    </row>
    <row r="228" spans="1:11">
      <c r="A228" t="s">
        <v>47</v>
      </c>
      <c r="B228">
        <v>100</v>
      </c>
      <c r="C228">
        <v>120</v>
      </c>
      <c r="D228">
        <v>93.333333333333329</v>
      </c>
      <c r="E228">
        <v>113.33333333333333</v>
      </c>
      <c r="F228">
        <v>70</v>
      </c>
      <c r="G228">
        <v>90</v>
      </c>
      <c r="H228">
        <v>95</v>
      </c>
      <c r="I228">
        <v>115</v>
      </c>
      <c r="J228" t="s">
        <v>221</v>
      </c>
      <c r="K228" t="s">
        <v>222</v>
      </c>
    </row>
    <row r="229" spans="1:11">
      <c r="A229" t="s">
        <v>49</v>
      </c>
      <c r="B229">
        <v>100</v>
      </c>
      <c r="C229">
        <v>120</v>
      </c>
      <c r="D229">
        <v>100</v>
      </c>
      <c r="E229">
        <v>120</v>
      </c>
      <c r="J229" t="s">
        <v>134</v>
      </c>
      <c r="K229" t="s">
        <v>191</v>
      </c>
    </row>
    <row r="230" spans="1:11">
      <c r="A230" t="s">
        <v>50</v>
      </c>
      <c r="B230">
        <v>260</v>
      </c>
      <c r="C230">
        <v>300</v>
      </c>
      <c r="D230">
        <v>153.33333333333334</v>
      </c>
      <c r="E230">
        <v>180</v>
      </c>
      <c r="F230">
        <v>110</v>
      </c>
      <c r="G230">
        <v>130</v>
      </c>
      <c r="H230">
        <v>100</v>
      </c>
      <c r="I230">
        <v>120</v>
      </c>
      <c r="J230" t="s">
        <v>223</v>
      </c>
      <c r="K230" t="s">
        <v>224</v>
      </c>
    </row>
    <row r="231" spans="1:11">
      <c r="A231" t="s">
        <v>51</v>
      </c>
      <c r="J231" t="s">
        <v>77</v>
      </c>
      <c r="K231" t="s">
        <v>77</v>
      </c>
    </row>
    <row r="232" spans="1:11">
      <c r="A232" t="s">
        <v>44</v>
      </c>
      <c r="B232">
        <v>30</v>
      </c>
      <c r="C232">
        <v>40</v>
      </c>
      <c r="D232">
        <v>20</v>
      </c>
      <c r="E232">
        <v>30</v>
      </c>
      <c r="F232">
        <v>20</v>
      </c>
      <c r="G232">
        <v>30</v>
      </c>
      <c r="H232">
        <v>20</v>
      </c>
      <c r="I232">
        <v>30</v>
      </c>
      <c r="J232" t="s">
        <v>225</v>
      </c>
      <c r="K232" t="s">
        <v>226</v>
      </c>
    </row>
    <row r="233" spans="1:11">
      <c r="A233" t="s">
        <v>45</v>
      </c>
      <c r="B233">
        <v>36.666666666666664</v>
      </c>
      <c r="C233">
        <v>46.666666666666664</v>
      </c>
      <c r="D233">
        <v>36.666666666666664</v>
      </c>
      <c r="E233">
        <v>46.666666666666664</v>
      </c>
      <c r="F233">
        <v>50</v>
      </c>
      <c r="G233">
        <v>60</v>
      </c>
      <c r="H233">
        <v>45</v>
      </c>
      <c r="I233">
        <v>55</v>
      </c>
      <c r="J233" t="s">
        <v>227</v>
      </c>
      <c r="K233" t="s">
        <v>228</v>
      </c>
    </row>
    <row r="234" spans="1:11">
      <c r="A234" t="s">
        <v>120</v>
      </c>
      <c r="B234">
        <v>0</v>
      </c>
      <c r="C234">
        <v>0</v>
      </c>
      <c r="D234">
        <v>0</v>
      </c>
      <c r="E234">
        <v>0</v>
      </c>
      <c r="F234">
        <v>100</v>
      </c>
      <c r="G234">
        <v>120</v>
      </c>
      <c r="H234">
        <v>100</v>
      </c>
      <c r="I234">
        <v>120</v>
      </c>
      <c r="J234" t="s">
        <v>135</v>
      </c>
      <c r="K234" t="s">
        <v>177</v>
      </c>
    </row>
    <row r="235" spans="1:11">
      <c r="A235" t="s">
        <v>121</v>
      </c>
      <c r="F235">
        <v>75</v>
      </c>
      <c r="G235">
        <v>90</v>
      </c>
      <c r="H235">
        <v>100</v>
      </c>
      <c r="I235">
        <v>120</v>
      </c>
      <c r="J235" t="s">
        <v>217</v>
      </c>
      <c r="K235" t="s">
        <v>229</v>
      </c>
    </row>
    <row r="241" spans="1:15">
      <c r="A241" t="s">
        <v>108</v>
      </c>
    </row>
    <row r="242" spans="1:15">
      <c r="A242" t="s">
        <v>1</v>
      </c>
      <c r="J242" t="s">
        <v>172</v>
      </c>
      <c r="L242" t="s">
        <v>6</v>
      </c>
      <c r="N242" t="s">
        <v>116</v>
      </c>
    </row>
    <row r="243" spans="1:15">
      <c r="J243" t="s">
        <v>117</v>
      </c>
      <c r="K243" t="s">
        <v>7</v>
      </c>
      <c r="L243" t="s">
        <v>117</v>
      </c>
      <c r="M243" t="s">
        <v>7</v>
      </c>
      <c r="N243" t="s">
        <v>117</v>
      </c>
      <c r="O243" t="s">
        <v>7</v>
      </c>
    </row>
    <row r="244" spans="1:15">
      <c r="A244" t="s">
        <v>52</v>
      </c>
      <c r="B244">
        <v>1100</v>
      </c>
      <c r="C244">
        <v>1300</v>
      </c>
      <c r="D244">
        <v>1100</v>
      </c>
      <c r="E244">
        <v>1300</v>
      </c>
      <c r="F244">
        <v>1100</v>
      </c>
      <c r="G244">
        <v>1300</v>
      </c>
      <c r="H244">
        <v>1100</v>
      </c>
      <c r="I244">
        <v>1300</v>
      </c>
      <c r="J244" t="s">
        <v>165</v>
      </c>
      <c r="K244" t="s">
        <v>164</v>
      </c>
    </row>
    <row r="245" spans="1:15">
      <c r="A245" t="s">
        <v>53</v>
      </c>
      <c r="B245">
        <v>650</v>
      </c>
      <c r="C245">
        <v>780</v>
      </c>
      <c r="D245">
        <v>650</v>
      </c>
      <c r="E245">
        <v>780</v>
      </c>
      <c r="F245">
        <v>650</v>
      </c>
      <c r="G245">
        <v>780</v>
      </c>
      <c r="H245">
        <v>650</v>
      </c>
      <c r="I245">
        <v>780</v>
      </c>
      <c r="J245" t="s">
        <v>230</v>
      </c>
      <c r="K245" t="s">
        <v>231</v>
      </c>
    </row>
    <row r="246" spans="1:15">
      <c r="A246" t="s">
        <v>54</v>
      </c>
      <c r="B246">
        <v>550</v>
      </c>
      <c r="C246">
        <v>600</v>
      </c>
      <c r="D246">
        <v>550</v>
      </c>
      <c r="E246">
        <v>600</v>
      </c>
      <c r="F246">
        <v>550</v>
      </c>
      <c r="G246">
        <v>600</v>
      </c>
      <c r="H246">
        <v>550</v>
      </c>
      <c r="I246">
        <v>600</v>
      </c>
      <c r="J246" t="s">
        <v>232</v>
      </c>
      <c r="K246" t="s">
        <v>184</v>
      </c>
    </row>
    <row r="247" spans="1:15">
      <c r="A247" t="s">
        <v>55</v>
      </c>
      <c r="B247">
        <v>250</v>
      </c>
      <c r="C247">
        <v>280</v>
      </c>
      <c r="D247">
        <v>250</v>
      </c>
      <c r="E247">
        <v>280</v>
      </c>
      <c r="F247">
        <v>286.66666666666669</v>
      </c>
      <c r="G247">
        <v>313.33333333333331</v>
      </c>
      <c r="H247">
        <v>360</v>
      </c>
      <c r="I247">
        <v>380</v>
      </c>
      <c r="J247" t="s">
        <v>233</v>
      </c>
      <c r="K247" t="s">
        <v>234</v>
      </c>
    </row>
    <row r="248" spans="1:15">
      <c r="A248" t="s">
        <v>56</v>
      </c>
      <c r="B248">
        <v>180</v>
      </c>
      <c r="C248">
        <v>200</v>
      </c>
      <c r="D248">
        <v>160</v>
      </c>
      <c r="E248">
        <v>180</v>
      </c>
      <c r="F248">
        <v>180</v>
      </c>
      <c r="G248">
        <v>200</v>
      </c>
      <c r="H248">
        <v>220</v>
      </c>
      <c r="I248">
        <v>240</v>
      </c>
      <c r="J248" t="s">
        <v>235</v>
      </c>
      <c r="K248" t="s">
        <v>236</v>
      </c>
    </row>
    <row r="251" spans="1:15">
      <c r="A251" t="s">
        <v>122</v>
      </c>
    </row>
    <row r="252" spans="1:15">
      <c r="A252" t="s">
        <v>0</v>
      </c>
    </row>
    <row r="253" spans="1:15">
      <c r="A253" t="s">
        <v>1</v>
      </c>
      <c r="J253" t="s">
        <v>172</v>
      </c>
      <c r="L253" t="s">
        <v>6</v>
      </c>
      <c r="N253" t="s">
        <v>116</v>
      </c>
    </row>
    <row r="254" spans="1:15">
      <c r="J254" t="s">
        <v>117</v>
      </c>
      <c r="K254" t="s">
        <v>7</v>
      </c>
      <c r="L254" t="s">
        <v>117</v>
      </c>
      <c r="M254" t="s">
        <v>7</v>
      </c>
      <c r="N254" t="s">
        <v>117</v>
      </c>
      <c r="O254" t="s">
        <v>7</v>
      </c>
    </row>
    <row r="256" spans="1:15">
      <c r="A256" t="s">
        <v>15</v>
      </c>
    </row>
    <row r="257" spans="1:1">
      <c r="A257" t="s">
        <v>16</v>
      </c>
    </row>
    <row r="258" spans="1:1">
      <c r="A258" t="s">
        <v>17</v>
      </c>
    </row>
    <row r="259" spans="1:1">
      <c r="A259" t="s">
        <v>18</v>
      </c>
    </row>
    <row r="260" spans="1:1">
      <c r="A260" t="s">
        <v>19</v>
      </c>
    </row>
    <row r="261" spans="1:1">
      <c r="A261" t="s">
        <v>20</v>
      </c>
    </row>
    <row r="262" spans="1:1">
      <c r="A262" t="s">
        <v>21</v>
      </c>
    </row>
    <row r="263" spans="1:1">
      <c r="A263" t="s">
        <v>22</v>
      </c>
    </row>
    <row r="264" spans="1:1">
      <c r="A264" t="s">
        <v>23</v>
      </c>
    </row>
    <row r="265" spans="1:1">
      <c r="A265" t="s">
        <v>24</v>
      </c>
    </row>
    <row r="266" spans="1:1">
      <c r="A266" t="s">
        <v>118</v>
      </c>
    </row>
    <row r="267" spans="1:1">
      <c r="A267" t="s">
        <v>118</v>
      </c>
    </row>
    <row r="268" spans="1:1">
      <c r="A268" t="s">
        <v>65</v>
      </c>
    </row>
    <row r="269" spans="1:1">
      <c r="A269" t="s">
        <v>1</v>
      </c>
    </row>
    <row r="270" spans="1:1">
      <c r="A270" t="s">
        <v>118</v>
      </c>
    </row>
    <row r="271" spans="1:1">
      <c r="A271" t="s">
        <v>25</v>
      </c>
    </row>
    <row r="281" spans="1:15">
      <c r="A281" t="s">
        <v>1</v>
      </c>
      <c r="J281" t="s">
        <v>172</v>
      </c>
      <c r="L281" t="s">
        <v>6</v>
      </c>
      <c r="N281" t="s">
        <v>116</v>
      </c>
    </row>
    <row r="282" spans="1:15">
      <c r="J282" t="s">
        <v>117</v>
      </c>
      <c r="K282" t="s">
        <v>7</v>
      </c>
      <c r="L282" t="s">
        <v>117</v>
      </c>
      <c r="M282" t="s">
        <v>7</v>
      </c>
      <c r="N282" t="s">
        <v>117</v>
      </c>
      <c r="O282" t="s">
        <v>7</v>
      </c>
    </row>
    <row r="283" spans="1:15">
      <c r="A283" t="s">
        <v>31</v>
      </c>
    </row>
    <row r="284" spans="1:15">
      <c r="A284" t="s">
        <v>32</v>
      </c>
    </row>
    <row r="285" spans="1:15">
      <c r="A285" t="s">
        <v>36</v>
      </c>
    </row>
    <row r="286" spans="1:15">
      <c r="A286" t="s">
        <v>33</v>
      </c>
    </row>
    <row r="287" spans="1:15">
      <c r="A287" t="s">
        <v>35</v>
      </c>
    </row>
    <row r="288" spans="1:15">
      <c r="A288" t="s">
        <v>118</v>
      </c>
    </row>
    <row r="289" spans="1:15">
      <c r="A289" t="s">
        <v>118</v>
      </c>
    </row>
    <row r="290" spans="1:15">
      <c r="A290" t="s">
        <v>118</v>
      </c>
    </row>
    <row r="291" spans="1:15">
      <c r="A291" t="s">
        <v>118</v>
      </c>
    </row>
    <row r="292" spans="1:15">
      <c r="A292" t="s">
        <v>118</v>
      </c>
    </row>
    <row r="293" spans="1:15">
      <c r="A293" t="s">
        <v>118</v>
      </c>
    </row>
    <row r="295" spans="1:15">
      <c r="A295" t="s">
        <v>107</v>
      </c>
    </row>
    <row r="296" spans="1:15">
      <c r="A296" t="s">
        <v>1</v>
      </c>
      <c r="J296" t="s">
        <v>172</v>
      </c>
      <c r="L296" t="s">
        <v>6</v>
      </c>
      <c r="N296" t="s">
        <v>116</v>
      </c>
    </row>
    <row r="297" spans="1:15">
      <c r="J297" t="s">
        <v>117</v>
      </c>
      <c r="K297" t="s">
        <v>7</v>
      </c>
      <c r="L297" t="s">
        <v>117</v>
      </c>
      <c r="M297" t="s">
        <v>7</v>
      </c>
      <c r="N297" t="s">
        <v>117</v>
      </c>
      <c r="O297" t="s">
        <v>7</v>
      </c>
    </row>
    <row r="298" spans="1:15">
      <c r="A298" t="s">
        <v>49</v>
      </c>
    </row>
    <row r="299" spans="1:15">
      <c r="A299" t="s">
        <v>50</v>
      </c>
    </row>
    <row r="300" spans="1:15">
      <c r="A300" t="s">
        <v>51</v>
      </c>
    </row>
    <row r="301" spans="1:15">
      <c r="A301" t="s">
        <v>44</v>
      </c>
    </row>
    <row r="302" spans="1:15">
      <c r="A302" t="s">
        <v>45</v>
      </c>
    </row>
    <row r="303" spans="1:15">
      <c r="A303" t="s">
        <v>123</v>
      </c>
    </row>
    <row r="304" spans="1:15">
      <c r="A304" t="s">
        <v>1</v>
      </c>
    </row>
    <row r="305" spans="1:15">
      <c r="A305" t="s">
        <v>118</v>
      </c>
    </row>
    <row r="306" spans="1:15">
      <c r="A306" t="s">
        <v>52</v>
      </c>
    </row>
    <row r="307" spans="1:15">
      <c r="A307" t="s">
        <v>53</v>
      </c>
    </row>
    <row r="308" spans="1:15">
      <c r="A308" t="s">
        <v>54</v>
      </c>
    </row>
    <row r="316" spans="1:15">
      <c r="A316" t="s">
        <v>108</v>
      </c>
    </row>
    <row r="317" spans="1:15">
      <c r="A317" t="s">
        <v>1</v>
      </c>
      <c r="J317" t="s">
        <v>172</v>
      </c>
      <c r="L317" t="s">
        <v>6</v>
      </c>
      <c r="N317" t="s">
        <v>116</v>
      </c>
    </row>
    <row r="318" spans="1:15">
      <c r="J318" t="s">
        <v>117</v>
      </c>
      <c r="K318" t="s">
        <v>7</v>
      </c>
      <c r="L318" t="s">
        <v>117</v>
      </c>
      <c r="M318" t="s">
        <v>7</v>
      </c>
      <c r="N318" t="s">
        <v>117</v>
      </c>
      <c r="O318" t="s">
        <v>7</v>
      </c>
    </row>
    <row r="319" spans="1:15">
      <c r="A319" t="s">
        <v>124</v>
      </c>
    </row>
    <row r="320" spans="1:15">
      <c r="A320" t="s">
        <v>125</v>
      </c>
    </row>
    <row r="321" spans="1:1">
      <c r="A321" t="s">
        <v>1</v>
      </c>
    </row>
    <row r="322" spans="1:1">
      <c r="A322" t="s">
        <v>118</v>
      </c>
    </row>
    <row r="323" spans="1:1">
      <c r="A323" t="s">
        <v>8</v>
      </c>
    </row>
  </sheetData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1</vt:i4>
      </vt:variant>
    </vt:vector>
  </HeadingPairs>
  <TitlesOfParts>
    <vt:vector size="5" baseType="lpstr">
      <vt:lpstr>Feuil1</vt:lpstr>
      <vt:lpstr>Feuil2</vt:lpstr>
      <vt:lpstr>Feuil3</vt:lpstr>
      <vt:lpstr>Feuil4</vt:lpstr>
      <vt:lpstr>Feuil1!Zone_d_impression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commerce</dc:creator>
  <cp:lastModifiedBy>moustari</cp:lastModifiedBy>
  <cp:lastPrinted>2015-08-27T11:13:49Z</cp:lastPrinted>
  <dcterms:created xsi:type="dcterms:W3CDTF">2015-06-29T09:56:30Z</dcterms:created>
  <dcterms:modified xsi:type="dcterms:W3CDTF">2015-09-10T09:48:17Z</dcterms:modified>
</cp:coreProperties>
</file>