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Feuil1" sheetId="1" r:id="rId1"/>
    <sheet name="Feuil2" sheetId="2" state="hidden" r:id="rId2"/>
    <sheet name="Feuil3" sheetId="3" state="hidden" r:id="rId3"/>
    <sheet name="Feuil4" sheetId="4" state="hidden" r:id="rId4"/>
  </sheets>
  <definedNames>
    <definedName name="BRQ2015_" localSheetId="1" hidden="1">Feuil2!$A$1:$V$323</definedName>
    <definedName name="_xlnm.Print_Area" localSheetId="0">Feuil1!$A$160:$J$218</definedName>
  </definedNames>
  <calcPr calcId="144525"/>
  <fileRecoveryPr repairLoad="1"/>
</workbook>
</file>

<file path=xl/calcChain.xml><?xml version="1.0" encoding="utf-8"?>
<calcChain xmlns="http://schemas.openxmlformats.org/spreadsheetml/2006/main">
  <c r="H205" i="1" l="1"/>
  <c r="I205" i="1" s="1"/>
  <c r="J205" i="1" s="1"/>
  <c r="F205" i="1"/>
  <c r="E205" i="1"/>
  <c r="D205" i="1"/>
  <c r="C205" i="1"/>
  <c r="A205" i="1"/>
  <c r="A204" i="1"/>
  <c r="I203" i="1"/>
  <c r="J203" i="1" s="1"/>
  <c r="H203" i="1"/>
  <c r="F203" i="1"/>
  <c r="E203" i="1"/>
  <c r="D203" i="1"/>
  <c r="C203" i="1"/>
  <c r="A203" i="1"/>
  <c r="I202" i="1"/>
  <c r="J202" i="1" s="1"/>
  <c r="H202" i="1"/>
  <c r="F202" i="1"/>
  <c r="E202" i="1"/>
  <c r="D202" i="1"/>
  <c r="C202" i="1"/>
  <c r="A202" i="1"/>
  <c r="I201" i="1"/>
  <c r="J201" i="1" s="1"/>
  <c r="H201" i="1"/>
  <c r="F201" i="1"/>
  <c r="E201" i="1"/>
  <c r="D201" i="1"/>
  <c r="C201" i="1"/>
  <c r="A201" i="1"/>
  <c r="I200" i="1"/>
  <c r="J200" i="1" s="1"/>
  <c r="H200" i="1"/>
  <c r="F200" i="1"/>
  <c r="E200" i="1"/>
  <c r="D200" i="1"/>
  <c r="C200" i="1"/>
  <c r="A200" i="1"/>
  <c r="I199" i="1"/>
  <c r="J199" i="1" s="1"/>
  <c r="H199" i="1"/>
  <c r="F199" i="1"/>
  <c r="E199" i="1"/>
  <c r="D199" i="1"/>
  <c r="C199" i="1"/>
  <c r="A199" i="1"/>
  <c r="I198" i="1"/>
  <c r="J198" i="1" s="1"/>
  <c r="H198" i="1"/>
  <c r="F198" i="1"/>
  <c r="E198" i="1"/>
  <c r="D198" i="1"/>
  <c r="C198" i="1"/>
  <c r="A198" i="1"/>
  <c r="H197" i="1"/>
  <c r="I197" i="1" s="1"/>
  <c r="G197" i="1"/>
  <c r="F197" i="1"/>
  <c r="E197" i="1"/>
  <c r="D197" i="1"/>
  <c r="C197" i="1"/>
  <c r="A197" i="1"/>
  <c r="I196" i="1"/>
  <c r="J196" i="1" s="1"/>
  <c r="H196" i="1"/>
  <c r="G196" i="1"/>
  <c r="F196" i="1"/>
  <c r="E196" i="1"/>
  <c r="D196" i="1"/>
  <c r="C196" i="1"/>
  <c r="A196" i="1"/>
  <c r="H194" i="1"/>
  <c r="I194" i="1" s="1"/>
  <c r="J194" i="1" s="1"/>
  <c r="G194" i="1"/>
  <c r="F194" i="1"/>
  <c r="E194" i="1"/>
  <c r="D194" i="1"/>
  <c r="C194" i="1"/>
  <c r="A194" i="1"/>
  <c r="H193" i="1"/>
  <c r="I193" i="1" s="1"/>
  <c r="J193" i="1" s="1"/>
  <c r="G193" i="1"/>
  <c r="F193" i="1"/>
  <c r="E193" i="1"/>
  <c r="D193" i="1"/>
  <c r="C193" i="1"/>
  <c r="A193" i="1"/>
  <c r="H192" i="1"/>
  <c r="I192" i="1" s="1"/>
  <c r="J192" i="1" s="1"/>
  <c r="G192" i="1"/>
  <c r="F192" i="1"/>
  <c r="E192" i="1"/>
  <c r="D192" i="1"/>
  <c r="C192" i="1"/>
  <c r="A192" i="1"/>
  <c r="I191" i="1"/>
  <c r="J191" i="1" s="1"/>
  <c r="H191" i="1"/>
  <c r="G191" i="1"/>
  <c r="F191" i="1"/>
  <c r="E191" i="1"/>
  <c r="D191" i="1"/>
  <c r="C191" i="1"/>
  <c r="A191" i="1"/>
  <c r="H190" i="1"/>
  <c r="I190" i="1" s="1"/>
  <c r="J190" i="1" s="1"/>
  <c r="G190" i="1"/>
  <c r="F190" i="1"/>
  <c r="E190" i="1"/>
  <c r="D190" i="1"/>
  <c r="C190" i="1"/>
  <c r="A190" i="1"/>
  <c r="H189" i="1"/>
  <c r="I189" i="1" s="1"/>
  <c r="J189" i="1" s="1"/>
  <c r="G189" i="1"/>
  <c r="F189" i="1"/>
  <c r="E189" i="1"/>
  <c r="D189" i="1"/>
  <c r="C189" i="1"/>
  <c r="A189" i="1"/>
  <c r="H188" i="1"/>
  <c r="I188" i="1" s="1"/>
  <c r="J188" i="1" s="1"/>
  <c r="G188" i="1"/>
  <c r="F188" i="1"/>
  <c r="E188" i="1"/>
  <c r="D188" i="1"/>
  <c r="C188" i="1"/>
  <c r="A188" i="1"/>
  <c r="I187" i="1"/>
  <c r="J187" i="1" s="1"/>
  <c r="H187" i="1"/>
  <c r="G187" i="1"/>
  <c r="F187" i="1"/>
  <c r="E187" i="1"/>
  <c r="D187" i="1"/>
  <c r="C187" i="1"/>
  <c r="A187" i="1"/>
  <c r="H186" i="1"/>
  <c r="I186" i="1" s="1"/>
  <c r="J186" i="1" s="1"/>
  <c r="G186" i="1"/>
  <c r="F186" i="1"/>
  <c r="E186" i="1"/>
  <c r="D186" i="1"/>
  <c r="C186" i="1"/>
  <c r="H185" i="1"/>
  <c r="I185" i="1" s="1"/>
  <c r="J185" i="1" s="1"/>
  <c r="G185" i="1"/>
  <c r="F185" i="1"/>
  <c r="E185" i="1"/>
  <c r="D185" i="1"/>
  <c r="C185" i="1"/>
  <c r="A185" i="1"/>
  <c r="H184" i="1"/>
  <c r="I184" i="1" s="1"/>
  <c r="J184" i="1" s="1"/>
  <c r="G184" i="1"/>
  <c r="F184" i="1"/>
  <c r="E184" i="1"/>
  <c r="D184" i="1"/>
  <c r="C184" i="1"/>
  <c r="A184" i="1"/>
  <c r="H182" i="1"/>
  <c r="I182" i="1" s="1"/>
  <c r="J182" i="1" s="1"/>
  <c r="A182" i="1"/>
  <c r="H181" i="1"/>
  <c r="I181" i="1" s="1"/>
  <c r="J181" i="1" s="1"/>
  <c r="A181" i="1"/>
  <c r="H180" i="1"/>
  <c r="I180" i="1" s="1"/>
  <c r="J180" i="1" s="1"/>
  <c r="A180" i="1"/>
  <c r="H179" i="1"/>
  <c r="I179" i="1" s="1"/>
  <c r="J179" i="1" s="1"/>
  <c r="A179" i="1"/>
  <c r="H178" i="1"/>
  <c r="I178" i="1" s="1"/>
  <c r="J178" i="1" s="1"/>
  <c r="A178" i="1"/>
  <c r="H177" i="1"/>
  <c r="I177" i="1" s="1"/>
  <c r="J177" i="1" s="1"/>
  <c r="A177" i="1"/>
  <c r="H176" i="1"/>
  <c r="I176" i="1" s="1"/>
  <c r="J176" i="1" s="1"/>
  <c r="A176" i="1"/>
  <c r="H175" i="1"/>
  <c r="I175" i="1" s="1"/>
  <c r="J175" i="1" s="1"/>
  <c r="A175" i="1"/>
  <c r="H174" i="1"/>
  <c r="I174" i="1" s="1"/>
  <c r="J174" i="1" s="1"/>
  <c r="A174" i="1"/>
  <c r="H173" i="1"/>
  <c r="I173" i="1" s="1"/>
  <c r="J173" i="1" s="1"/>
  <c r="A173" i="1"/>
  <c r="H172" i="1"/>
  <c r="I172" i="1" s="1"/>
  <c r="J172" i="1" s="1"/>
  <c r="A172" i="1"/>
  <c r="H171" i="1"/>
  <c r="I171" i="1" s="1"/>
  <c r="J171" i="1" s="1"/>
  <c r="A171" i="1"/>
  <c r="H170" i="1"/>
  <c r="I170" i="1" s="1"/>
  <c r="J170" i="1" s="1"/>
  <c r="A170" i="1"/>
  <c r="H169" i="1"/>
  <c r="I169" i="1" s="1"/>
  <c r="J169" i="1" s="1"/>
  <c r="A169" i="1"/>
  <c r="H168" i="1"/>
  <c r="I168" i="1" s="1"/>
  <c r="J168" i="1" s="1"/>
  <c r="A168" i="1"/>
  <c r="H167" i="1"/>
  <c r="I167" i="1" s="1"/>
  <c r="J167" i="1" s="1"/>
  <c r="A167" i="1"/>
  <c r="H166" i="1"/>
  <c r="I166" i="1" s="1"/>
  <c r="J166" i="1" s="1"/>
  <c r="A166" i="1"/>
  <c r="H142" i="1"/>
  <c r="I142" i="1" s="1"/>
  <c r="J142" i="1" s="1"/>
  <c r="G142" i="1"/>
  <c r="H141" i="1"/>
  <c r="I141" i="1" s="1"/>
  <c r="J141" i="1" s="1"/>
  <c r="G141" i="1"/>
  <c r="H140" i="1"/>
  <c r="I140" i="1" s="1"/>
  <c r="J140" i="1" s="1"/>
  <c r="G140" i="1"/>
  <c r="H138" i="1"/>
  <c r="I138" i="1" s="1"/>
  <c r="J138" i="1" s="1"/>
  <c r="G138" i="1"/>
  <c r="F138" i="1"/>
  <c r="E138" i="1"/>
  <c r="D138" i="1"/>
  <c r="C138" i="1"/>
  <c r="A138" i="1"/>
  <c r="I137" i="1"/>
  <c r="J137" i="1" s="1"/>
  <c r="H137" i="1"/>
  <c r="G137" i="1"/>
  <c r="F137" i="1"/>
  <c r="E137" i="1"/>
  <c r="D137" i="1"/>
  <c r="C137" i="1"/>
  <c r="A137" i="1"/>
  <c r="H136" i="1"/>
  <c r="I136" i="1" s="1"/>
  <c r="J136" i="1" s="1"/>
  <c r="G136" i="1"/>
  <c r="F136" i="1"/>
  <c r="E136" i="1"/>
  <c r="D136" i="1"/>
  <c r="C136" i="1"/>
  <c r="A136" i="1"/>
  <c r="H135" i="1"/>
  <c r="I135" i="1" s="1"/>
  <c r="J135" i="1" s="1"/>
  <c r="G135" i="1"/>
  <c r="F135" i="1"/>
  <c r="E135" i="1"/>
  <c r="D135" i="1"/>
  <c r="C135" i="1"/>
  <c r="A135" i="1"/>
  <c r="H134" i="1"/>
  <c r="I134" i="1" s="1"/>
  <c r="J134" i="1" s="1"/>
  <c r="G134" i="1"/>
  <c r="F134" i="1"/>
  <c r="E134" i="1"/>
  <c r="D134" i="1"/>
  <c r="C134" i="1"/>
  <c r="A134" i="1"/>
  <c r="I132" i="1"/>
  <c r="J132" i="1" s="1"/>
  <c r="H132" i="1"/>
  <c r="G132" i="1"/>
  <c r="F132" i="1"/>
  <c r="E132" i="1"/>
  <c r="D132" i="1"/>
  <c r="C132" i="1"/>
  <c r="A132" i="1"/>
  <c r="H131" i="1"/>
  <c r="I131" i="1" s="1"/>
  <c r="J131" i="1" s="1"/>
  <c r="G131" i="1"/>
  <c r="F131" i="1"/>
  <c r="E131" i="1"/>
  <c r="D131" i="1"/>
  <c r="C131" i="1"/>
  <c r="A131" i="1"/>
  <c r="H130" i="1"/>
  <c r="I130" i="1" s="1"/>
  <c r="J130" i="1" s="1"/>
  <c r="G130" i="1"/>
  <c r="F130" i="1"/>
  <c r="E130" i="1"/>
  <c r="D130" i="1"/>
  <c r="C130" i="1"/>
  <c r="A130" i="1"/>
  <c r="H129" i="1"/>
  <c r="I129" i="1" s="1"/>
  <c r="J129" i="1" s="1"/>
  <c r="G129" i="1"/>
  <c r="F129" i="1"/>
  <c r="E129" i="1"/>
  <c r="D129" i="1"/>
  <c r="C129" i="1"/>
  <c r="A129" i="1"/>
  <c r="I128" i="1"/>
  <c r="J128" i="1" s="1"/>
  <c r="H128" i="1"/>
  <c r="G128" i="1"/>
  <c r="F128" i="1"/>
  <c r="E128" i="1"/>
  <c r="D128" i="1"/>
  <c r="C128" i="1"/>
  <c r="A128" i="1"/>
  <c r="H127" i="1"/>
  <c r="I127" i="1" s="1"/>
  <c r="J127" i="1" s="1"/>
  <c r="G127" i="1"/>
  <c r="F127" i="1"/>
  <c r="E127" i="1"/>
  <c r="D127" i="1"/>
  <c r="C127" i="1"/>
  <c r="A127" i="1"/>
  <c r="H126" i="1"/>
  <c r="I126" i="1" s="1"/>
  <c r="J126" i="1" s="1"/>
  <c r="G126" i="1"/>
  <c r="F126" i="1"/>
  <c r="E126" i="1"/>
  <c r="D126" i="1"/>
  <c r="C126" i="1"/>
  <c r="A126" i="1"/>
  <c r="H125" i="1"/>
  <c r="I125" i="1" s="1"/>
  <c r="J125" i="1" s="1"/>
  <c r="G125" i="1"/>
  <c r="F125" i="1"/>
  <c r="E125" i="1"/>
  <c r="D125" i="1"/>
  <c r="C125" i="1"/>
  <c r="A125" i="1"/>
  <c r="I124" i="1"/>
  <c r="J124" i="1" s="1"/>
  <c r="H124" i="1"/>
  <c r="G124" i="1"/>
  <c r="F124" i="1"/>
  <c r="E124" i="1"/>
  <c r="D124" i="1"/>
  <c r="C124" i="1"/>
  <c r="A124" i="1"/>
  <c r="H123" i="1"/>
  <c r="I123" i="1" s="1"/>
  <c r="J123" i="1" s="1"/>
  <c r="F123" i="1"/>
  <c r="E123" i="1"/>
  <c r="D123" i="1"/>
  <c r="C123" i="1"/>
  <c r="A123" i="1"/>
  <c r="H122" i="1"/>
  <c r="I122" i="1" s="1"/>
  <c r="J122" i="1" s="1"/>
  <c r="G122" i="1"/>
  <c r="F122" i="1"/>
  <c r="E122" i="1"/>
  <c r="D122" i="1"/>
  <c r="C122" i="1"/>
  <c r="A122" i="1"/>
  <c r="H117" i="1"/>
  <c r="I117" i="1" s="1"/>
  <c r="J117" i="1" s="1"/>
  <c r="G117" i="1"/>
  <c r="F117" i="1"/>
  <c r="E117" i="1"/>
  <c r="D117" i="1"/>
  <c r="C117" i="1"/>
  <c r="A117" i="1"/>
  <c r="H116" i="1"/>
  <c r="I116" i="1" s="1"/>
  <c r="J116" i="1" s="1"/>
  <c r="G116" i="1"/>
  <c r="F116" i="1"/>
  <c r="E116" i="1"/>
  <c r="D116" i="1"/>
  <c r="C116" i="1"/>
  <c r="A116" i="1"/>
  <c r="I115" i="1"/>
  <c r="J115" i="1" s="1"/>
  <c r="H115" i="1"/>
  <c r="G115" i="1"/>
  <c r="F115" i="1"/>
  <c r="E115" i="1"/>
  <c r="D115" i="1"/>
  <c r="C115" i="1"/>
  <c r="A115" i="1"/>
  <c r="H114" i="1"/>
  <c r="I114" i="1" s="1"/>
  <c r="J114" i="1" s="1"/>
  <c r="G114" i="1"/>
  <c r="F114" i="1"/>
  <c r="E114" i="1"/>
  <c r="D114" i="1"/>
  <c r="C114" i="1"/>
  <c r="A114" i="1"/>
  <c r="H113" i="1"/>
  <c r="I113" i="1" s="1"/>
  <c r="J113" i="1" s="1"/>
  <c r="G113" i="1"/>
  <c r="F113" i="1"/>
  <c r="E113" i="1"/>
  <c r="D113" i="1"/>
  <c r="C113" i="1"/>
  <c r="A113" i="1"/>
  <c r="H112" i="1"/>
  <c r="I112" i="1" s="1"/>
  <c r="J112" i="1" s="1"/>
  <c r="G112" i="1"/>
  <c r="F112" i="1"/>
  <c r="E112" i="1"/>
  <c r="D112" i="1"/>
  <c r="C112" i="1"/>
  <c r="A112" i="1"/>
  <c r="I111" i="1"/>
  <c r="J111" i="1" s="1"/>
  <c r="H111" i="1"/>
  <c r="G111" i="1"/>
  <c r="F111" i="1"/>
  <c r="E111" i="1"/>
  <c r="D111" i="1"/>
  <c r="C111" i="1"/>
  <c r="A111" i="1"/>
  <c r="H110" i="1"/>
  <c r="I110" i="1" s="1"/>
  <c r="J110" i="1" s="1"/>
  <c r="G110" i="1"/>
  <c r="F110" i="1"/>
  <c r="E110" i="1"/>
  <c r="D110" i="1"/>
  <c r="C110" i="1"/>
  <c r="A110" i="1"/>
  <c r="H109" i="1"/>
  <c r="I109" i="1" s="1"/>
  <c r="J109" i="1" s="1"/>
  <c r="G109" i="1"/>
  <c r="F109" i="1"/>
  <c r="E109" i="1"/>
  <c r="D109" i="1"/>
  <c r="C109" i="1"/>
  <c r="H108" i="1"/>
  <c r="I108" i="1" s="1"/>
  <c r="J108" i="1" s="1"/>
  <c r="G108" i="1"/>
  <c r="F108" i="1"/>
  <c r="E108" i="1"/>
  <c r="D108" i="1"/>
  <c r="C108" i="1"/>
  <c r="A108" i="1"/>
  <c r="H107" i="1"/>
  <c r="I107" i="1" s="1"/>
  <c r="J107" i="1" s="1"/>
  <c r="G107" i="1"/>
  <c r="F107" i="1"/>
  <c r="E107" i="1"/>
  <c r="D107" i="1"/>
  <c r="C107" i="1"/>
  <c r="A107" i="1"/>
  <c r="I105" i="1"/>
  <c r="J105" i="1" s="1"/>
  <c r="H105" i="1"/>
  <c r="A105" i="1"/>
  <c r="I104" i="1"/>
  <c r="J104" i="1" s="1"/>
  <c r="H104" i="1"/>
  <c r="A104" i="1"/>
  <c r="I103" i="1"/>
  <c r="J103" i="1" s="1"/>
  <c r="H103" i="1"/>
  <c r="A103" i="1"/>
  <c r="I102" i="1"/>
  <c r="J102" i="1" s="1"/>
  <c r="H102" i="1"/>
  <c r="A102" i="1"/>
  <c r="I101" i="1"/>
  <c r="J101" i="1" s="1"/>
  <c r="H101" i="1"/>
  <c r="A101" i="1"/>
  <c r="I100" i="1"/>
  <c r="J100" i="1" s="1"/>
  <c r="H100" i="1"/>
  <c r="A100" i="1"/>
  <c r="I99" i="1"/>
  <c r="J99" i="1" s="1"/>
  <c r="H99" i="1"/>
  <c r="A99" i="1"/>
  <c r="I98" i="1"/>
  <c r="J98" i="1" s="1"/>
  <c r="H98" i="1"/>
  <c r="A98" i="1"/>
  <c r="I97" i="1"/>
  <c r="J97" i="1" s="1"/>
  <c r="H97" i="1"/>
  <c r="A97" i="1"/>
  <c r="I96" i="1"/>
  <c r="J96" i="1" s="1"/>
  <c r="H96" i="1"/>
  <c r="A96" i="1"/>
  <c r="I95" i="1"/>
  <c r="J95" i="1" s="1"/>
  <c r="H95" i="1"/>
  <c r="A95" i="1"/>
  <c r="I94" i="1"/>
  <c r="J94" i="1" s="1"/>
  <c r="H94" i="1"/>
  <c r="A94" i="1"/>
  <c r="I93" i="1"/>
  <c r="J93" i="1" s="1"/>
  <c r="H93" i="1"/>
  <c r="A93" i="1"/>
  <c r="I92" i="1"/>
  <c r="J92" i="1" s="1"/>
  <c r="H92" i="1"/>
  <c r="A92" i="1"/>
  <c r="I91" i="1"/>
  <c r="J91" i="1" s="1"/>
  <c r="H91" i="1"/>
  <c r="A91" i="1"/>
  <c r="I90" i="1"/>
  <c r="J90" i="1" s="1"/>
  <c r="H90" i="1"/>
  <c r="A90" i="1"/>
  <c r="I89" i="1"/>
  <c r="J89" i="1" s="1"/>
  <c r="H89" i="1"/>
  <c r="A89" i="1"/>
  <c r="J62" i="1"/>
  <c r="I62" i="1"/>
  <c r="H62" i="1"/>
  <c r="J61" i="1"/>
  <c r="I61" i="1"/>
  <c r="H61" i="1"/>
  <c r="J60" i="1"/>
  <c r="I60" i="1"/>
  <c r="H60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2" i="1"/>
  <c r="I52" i="1"/>
  <c r="H49" i="1"/>
  <c r="H48" i="1"/>
  <c r="H47" i="1"/>
  <c r="H46" i="1"/>
  <c r="H45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8" i="1"/>
  <c r="I38" i="1"/>
  <c r="H38" i="1"/>
  <c r="J37" i="1"/>
  <c r="I37" i="1"/>
  <c r="H37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<sst xmlns="http://schemas.openxmlformats.org/spreadsheetml/2006/main" count="722" uniqueCount="241">
  <si>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</si>
  <si>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</si>
  <si>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</si>
  <si>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</si>
  <si>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</si>
  <si>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</si>
  <si>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</si>
  <si>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</si>
  <si>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</si>
  <si>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</si>
  <si>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</si>
  <si>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</si>
  <si>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</si>
  <si>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</si>
  <si>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</si>
  <si>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</si>
  <si>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</si>
  <si>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</si>
  <si>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</si>
  <si>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</si>
  <si>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</si>
  <si>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</si>
  <si>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</si>
  <si>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</si>
  <si>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</si>
  <si>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</si>
  <si>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</si>
  <si>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</si>
  <si>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</si>
  <si>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</si>
  <si>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</si>
  <si>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</si>
  <si>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</si>
  <si>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</si>
  <si>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</si>
  <si>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</si>
  <si>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</si>
  <si>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</si>
  <si>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</si>
  <si>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</si>
  <si>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</si>
  <si>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</si>
  <si>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</si>
  <si>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</si>
  <si>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</si>
  <si>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</si>
  <si>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</si>
  <si>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</si>
  <si>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</si>
  <si>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</si>
  <si>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</si>
  <si>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</si>
  <si>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</si>
  <si>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</si>
  <si>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</si>
  <si>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</si>
  <si>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</si>
  <si>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</si>
  <si>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</si>
  <si>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</si>
  <si>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</si>
  <si>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</si>
  <si>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</si>
  <si>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</si>
  <si>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</si>
  <si>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</si>
  <si>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</si>
  <si>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</si>
  <si>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</si>
  <si>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</si>
  <si>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</si>
  <si>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</si>
  <si>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</si>
  <si>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</si>
  <si>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</si>
  <si>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</si>
  <si>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</si>
  <si>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</si>
  <si>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</si>
  <si>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</si>
  <si>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</si>
  <si>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</si>
  <si>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</si>
  <si>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</si>
  <si>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</si>
  <si>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</si>
  <si>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</si>
  <si>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</si>
  <si>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</si>
  <si>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</si>
  <si>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</si>
  <si>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</si>
  <si>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</si>
  <si>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</si>
  <si>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</si>
  <si>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</si>
  <si>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</si>
  <si>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</si>
  <si>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</si>
  <si>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</si>
  <si>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</si>
  <si>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</si>
  <si>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</si>
  <si>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</si>
  <si>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</si>
  <si>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</si>
  <si>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</si>
  <si>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</si>
  <si>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</si>
  <si>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</si>
  <si>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</si>
  <si>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</si>
  <si>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</si>
  <si>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</si>
  <si>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</si>
  <si>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</si>
  <si>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</si>
  <si>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</si>
  <si>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>0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</si>
  <si>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</si>
  <si>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</si>
  <si>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</si>
  <si>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</si>
  <si>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4- اللحوم و البيض</t>
  </si>
  <si>
    <t xml:space="preserve"> كشف الأسعار الأسبوعي ( من:26-08 الى: 01-09-2015)</t>
  </si>
  <si>
    <t xml:space="preserve">1- المواد الغذائية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</si>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</sst>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2" fontId="1" fillId="0" borderId="1" xfId="1" applyNumberForma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5" fontId="4" fillId="2" borderId="1" xfId="1" applyNumberFormat="1" applyFont="1" applyFill="1" applyBorder="1" applyAlignment="1">
      <alignment horizontal="center" vertical="center" readingOrder="2"/>
    </xf>
    <xf numFmtId="0" fontId="1" fillId="2" borderId="1" xfId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wrapText="1" readingOrder="2"/>
    </xf>
    <xf numFmtId="164" fontId="7" fillId="2" borderId="1" xfId="1" applyNumberFormat="1" applyFont="1" applyFill="1" applyBorder="1" applyAlignment="1">
      <alignment horizontal="right" readingOrder="2"/>
    </xf>
    <xf numFmtId="0" fontId="2" fillId="0" borderId="0" xfId="1" applyFont="1" applyBorder="1" applyAlignment="1">
      <alignment vertical="center" readingOrder="2"/>
    </xf>
    <xf numFmtId="2" fontId="4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" fillId="0" borderId="1" xfId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wrapText="1" readingOrder="2"/>
    </xf>
    <xf numFmtId="0" fontId="0" fillId="0" borderId="0" xfId="0" applyFill="1" applyBorder="1" applyAlignment="1">
      <alignment horizontal="center" vertical="center"/>
    </xf>
    <xf numFmtId="2" fontId="1" fillId="0" borderId="0" xfId="1" applyNumberFormat="1" applyFill="1" applyBorder="1"/>
    <xf numFmtId="0" fontId="1" fillId="0" borderId="0" xfId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1" fillId="2" borderId="1" xfId="1" applyFont="1" applyFill="1" applyBorder="1" applyAlignment="1">
      <alignment horizontal="right" wrapText="1"/>
    </xf>
    <xf numFmtId="0" fontId="0" fillId="0" borderId="0" xfId="0" applyAlignment="1">
      <alignment vertical="center" textRotation="90"/>
    </xf>
    <xf numFmtId="2" fontId="1" fillId="0" borderId="2" xfId="1" applyNumberForma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2" fillId="0" borderId="0" xfId="1" applyFont="1" applyBorder="1" applyAlignment="1">
      <alignment horizontal="center" vertical="center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1" fillId="2" borderId="1" xfId="1" applyFill="1" applyBorder="1" applyAlignment="1">
      <alignment horizontal="right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1" fillId="0" borderId="0" xfId="1" applyBorder="1" applyAlignment="1">
      <alignment horizontal="center" vertical="center"/>
    </xf>
    <xf numFmtId="0" fontId="2" fillId="4" borderId="0" xfId="1" applyFont="1" applyFill="1" applyBorder="1" applyAlignment="1">
      <alignment vertical="center" readingOrder="2"/>
    </xf>
    <xf numFmtId="0" fontId="0" fillId="4" borderId="0" xfId="0" applyFill="1"/>
    <xf numFmtId="0" fontId="4" fillId="4" borderId="0" xfId="0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9" fillId="4" borderId="0" xfId="0" applyFont="1" applyFill="1" applyBorder="1" applyAlignment="1">
      <alignment horizontal="center"/>
    </xf>
    <xf numFmtId="164" fontId="9" fillId="4" borderId="0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164" fontId="7" fillId="4" borderId="0" xfId="1" applyNumberFormat="1" applyFont="1" applyFill="1" applyBorder="1" applyAlignment="1">
      <alignment horizontal="right" readingOrder="2"/>
    </xf>
    <xf numFmtId="0" fontId="8" fillId="0" borderId="0" xfId="0" applyFont="1" applyAlignment="1">
      <alignment horizontal="center" vertical="center" textRotation="90"/>
    </xf>
    <xf numFmtId="0" fontId="2" fillId="0" borderId="0" xfId="1" applyFont="1" applyBorder="1" applyAlignment="1">
      <alignment horizontal="center" vertical="center" readingOrder="2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3" fillId="0" borderId="0" xfId="1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 readingOrder="2"/>
    </xf>
    <xf numFmtId="164" fontId="5" fillId="0" borderId="9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7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 wrapText="1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readingOrder="2"/>
    </xf>
    <xf numFmtId="0" fontId="2" fillId="0" borderId="5" xfId="1" applyFont="1" applyBorder="1" applyAlignment="1">
      <alignment horizontal="center" vertical="center" readingOrder="2"/>
    </xf>
    <xf numFmtId="0" fontId="2" fillId="0" borderId="6" xfId="1" applyFont="1" applyBorder="1" applyAlignment="1">
      <alignment horizontal="center" vertical="center" readingOrder="2"/>
    </xf>
    <xf numFmtId="0" fontId="2" fillId="0" borderId="4" xfId="1" applyFont="1" applyBorder="1" applyAlignment="1">
      <alignment horizontal="center" vertical="center" readingOrder="2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 wrapText="1" readingOrder="2"/>
    </xf>
    <xf numFmtId="164" fontId="5" fillId="0" borderId="6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 readingOrder="2"/>
    </xf>
    <xf numFmtId="164" fontId="4" fillId="2" borderId="2" xfId="1" applyNumberFormat="1" applyFont="1" applyFill="1" applyBorder="1" applyAlignment="1">
      <alignment horizontal="center" vertical="center" readingOrder="2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897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Feuil1!$C$10:$F$10</c:f>
              <c:numCache>
                <c:formatCode>0.00</c:formatCode>
                <c:ptCount val="4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Feuil1!$C$17:$F$17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Feuil1!$C$23:$F$23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96416"/>
        <c:axId val="67197952"/>
      </c:lineChart>
      <c:catAx>
        <c:axId val="6719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7197952"/>
        <c:crosses val="autoZero"/>
        <c:auto val="1"/>
        <c:lblAlgn val="ctr"/>
        <c:lblOffset val="100"/>
        <c:noMultiLvlLbl val="0"/>
      </c:catAx>
      <c:valAx>
        <c:axId val="67197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719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Feuil1!$C$25:$F$25</c:f>
              <c:numCache>
                <c:formatCode>0.00</c:formatCode>
                <c:ptCount val="4"/>
                <c:pt idx="0">
                  <c:v>52.5</c:v>
                </c:pt>
                <c:pt idx="1">
                  <c:v>49.166666666666664</c:v>
                </c:pt>
                <c:pt idx="2">
                  <c:v>50</c:v>
                </c:pt>
                <c:pt idx="3">
                  <c:v>42.857142857142854</c:v>
                </c:pt>
              </c:numCache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Feuil1!$C$29:$F$29</c:f>
              <c:numCache>
                <c:formatCode>0.00</c:formatCode>
                <c:ptCount val="4"/>
                <c:pt idx="0">
                  <c:v>56.666666666666664</c:v>
                </c:pt>
                <c:pt idx="1">
                  <c:v>45</c:v>
                </c:pt>
                <c:pt idx="2">
                  <c:v>57.857142857142854</c:v>
                </c:pt>
                <c:pt idx="3">
                  <c:v>45.714285714285715</c:v>
                </c:pt>
              </c:numCache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Feuil1!$C$32:$F$32</c:f>
              <c:numCache>
                <c:formatCode>0.00</c:formatCode>
                <c:ptCount val="4"/>
                <c:pt idx="0">
                  <c:v>75</c:v>
                </c:pt>
                <c:pt idx="1">
                  <c:v>78.333333333333329</c:v>
                </c:pt>
                <c:pt idx="2">
                  <c:v>130.71428571428572</c:v>
                </c:pt>
                <c:pt idx="3">
                  <c:v>108.57142857142857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68000"/>
        <c:axId val="67569536"/>
      </c:lineChart>
      <c:catAx>
        <c:axId val="6756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67569536"/>
        <c:crosses val="autoZero"/>
        <c:auto val="1"/>
        <c:lblAlgn val="ctr"/>
        <c:lblOffset val="100"/>
        <c:noMultiLvlLbl val="0"/>
      </c:catAx>
      <c:valAx>
        <c:axId val="67569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756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41"/>
          <c:y val="9.0590828045228541E-2"/>
          <c:w val="0.62296862473780734"/>
          <c:h val="0.75480514302800772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Feuil1!$C$40:$F$40</c:f>
              <c:numCache>
                <c:formatCode>0.00</c:formatCode>
                <c:ptCount val="4"/>
                <c:pt idx="0">
                  <c:v>566.66666666666663</c:v>
                </c:pt>
                <c:pt idx="1">
                  <c:v>600</c:v>
                </c:pt>
                <c:pt idx="2">
                  <c:v>604.28571428571433</c:v>
                </c:pt>
                <c:pt idx="3">
                  <c:v>514.28571428571433</c:v>
                </c:pt>
              </c:numCache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Feuil1!$C$41:$F$41</c:f>
              <c:numCache>
                <c:formatCode>0.00</c:formatCode>
                <c:ptCount val="4"/>
                <c:pt idx="0">
                  <c:v>230</c:v>
                </c:pt>
                <c:pt idx="1">
                  <c:v>250</c:v>
                </c:pt>
                <c:pt idx="2">
                  <c:v>245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Feuil1!$C$42:$F$42</c:f>
              <c:numCache>
                <c:formatCode>0.00</c:formatCode>
                <c:ptCount val="4"/>
                <c:pt idx="0">
                  <c:v>176.66666666666666</c:v>
                </c:pt>
                <c:pt idx="1">
                  <c:v>178.33333333333334</c:v>
                </c:pt>
                <c:pt idx="2">
                  <c:v>164.28571428571428</c:v>
                </c:pt>
                <c:pt idx="3">
                  <c:v>192.85714285714286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4768"/>
        <c:axId val="69026560"/>
      </c:lineChart>
      <c:catAx>
        <c:axId val="690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69026560"/>
        <c:crosses val="autoZero"/>
        <c:auto val="1"/>
        <c:lblAlgn val="ctr"/>
        <c:lblOffset val="100"/>
        <c:noMultiLvlLbl val="0"/>
      </c:catAx>
      <c:valAx>
        <c:axId val="69026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902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76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Feuil1!$C$54:$F$54</c:f>
              <c:numCache>
                <c:formatCode>0.00</c:formatCode>
                <c:ptCount val="4"/>
                <c:pt idx="0">
                  <c:v>1300</c:v>
                </c:pt>
                <c:pt idx="1">
                  <c:v>1300</c:v>
                </c:pt>
                <c:pt idx="2">
                  <c:v>1257.1428571428571</c:v>
                </c:pt>
                <c:pt idx="3">
                  <c:v>1028.5714285714287</c:v>
                </c:pt>
              </c:numCache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Feuil1!$C$57:$F$57</c:f>
              <c:numCache>
                <c:formatCode>0.00</c:formatCode>
                <c:ptCount val="4"/>
                <c:pt idx="0">
                  <c:v>300</c:v>
                </c:pt>
                <c:pt idx="1">
                  <c:v>306.66666666666669</c:v>
                </c:pt>
                <c:pt idx="2">
                  <c:v>311.42857142857144</c:v>
                </c:pt>
                <c:pt idx="3">
                  <c:v>257.14285714285717</c:v>
                </c:pt>
              </c:numCache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Feuil1!$C$58:$F$58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254.28571428571428</c:v>
                </c:pt>
                <c:pt idx="3">
                  <c:v>203.57142857142858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6384"/>
        <c:axId val="69057920"/>
      </c:lineChart>
      <c:catAx>
        <c:axId val="690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9057920"/>
        <c:crosses val="autoZero"/>
        <c:auto val="1"/>
        <c:lblAlgn val="ctr"/>
        <c:lblOffset val="100"/>
        <c:noMultiLvlLbl val="0"/>
      </c:catAx>
      <c:valAx>
        <c:axId val="69057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905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023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numRef>
              <c:f>Feuil1!$C$117:$F$117</c:f>
            </c:numRef>
          </c:cat>
          <c:val>
            <c:numRef>
              <c:f>Feuil1!$C$107:$F$107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numRef>
              <c:f>Feuil1!$C$117:$F$117</c:f>
            </c:numRef>
          </c:cat>
          <c:val>
            <c:numRef>
              <c:f>Feuil1!$C$115:$F$115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Feuil1!$C$117:$F$117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90112"/>
        <c:axId val="69691648"/>
      </c:lineChart>
      <c:catAx>
        <c:axId val="696901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9691648"/>
        <c:crosses val="autoZero"/>
        <c:auto val="1"/>
        <c:lblAlgn val="ctr"/>
        <c:lblOffset val="100"/>
        <c:noMultiLvlLbl val="0"/>
      </c:catAx>
      <c:valAx>
        <c:axId val="69691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969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Feuil1!$C$125:$F$125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Feuil1!$C$124:$F$124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Feuil1!$C$131:$F$131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1120"/>
        <c:axId val="74582656"/>
      </c:lineChart>
      <c:catAx>
        <c:axId val="745811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4582656"/>
        <c:crosses val="autoZero"/>
        <c:auto val="1"/>
        <c:lblAlgn val="ctr"/>
        <c:lblOffset val="100"/>
        <c:noMultiLvlLbl val="0"/>
      </c:catAx>
      <c:valAx>
        <c:axId val="74582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58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781"/>
          <c:y val="6.718089650558387E-2"/>
          <c:w val="0.59083114610673659"/>
          <c:h val="0.7608593370273162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Feuil1!$C$184:$F$184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Feuil1!$C$192:$F$192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Feuil1!$C$188:$F$188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08640"/>
        <c:axId val="74610176"/>
      </c:lineChart>
      <c:catAx>
        <c:axId val="7460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4610176"/>
        <c:crosses val="autoZero"/>
        <c:auto val="1"/>
        <c:lblAlgn val="ctr"/>
        <c:lblOffset val="100"/>
        <c:noMultiLvlLbl val="0"/>
      </c:catAx>
      <c:valAx>
        <c:axId val="74610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60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8891"/>
          <c:h val="0.76085933702731612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Feuil1!$C$199:$F$199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Feuil1!$C$201:$F$201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Feuil1!$C$203:$F$203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46656"/>
        <c:axId val="74648192"/>
      </c:lineChart>
      <c:catAx>
        <c:axId val="7464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74648192"/>
        <c:crosses val="autoZero"/>
        <c:auto val="1"/>
        <c:lblAlgn val="ctr"/>
        <c:lblOffset val="100"/>
        <c:noMultiLvlLbl val="0"/>
      </c:catAx>
      <c:valAx>
        <c:axId val="74648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64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Feuil1!$C$210:$F$210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Feuil1!$C$213:$F$213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Feuil1!$C$214:$F$214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65344"/>
        <c:axId val="74687616"/>
      </c:lineChart>
      <c:catAx>
        <c:axId val="7466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4687616"/>
        <c:crosses val="autoZero"/>
        <c:auto val="1"/>
        <c:lblAlgn val="ctr"/>
        <c:lblOffset val="100"/>
        <c:noMultiLvlLbl val="0"/>
      </c:catAx>
      <c:valAx>
        <c:axId val="7468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6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102</xdr:row>
      <xdr:rowOff>19050</xdr:rowOff>
    </xdr:from>
    <xdr:to>
      <xdr:col>18</xdr:col>
      <xdr:colOff>28575</xdr:colOff>
      <xdr:row>112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114</xdr:row>
      <xdr:rowOff>19050</xdr:rowOff>
    </xdr:from>
    <xdr:to>
      <xdr:col>18</xdr:col>
      <xdr:colOff>85725</xdr:colOff>
      <xdr:row>125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181</xdr:row>
      <xdr:rowOff>361950</xdr:rowOff>
    </xdr:from>
    <xdr:to>
      <xdr:col>17</xdr:col>
      <xdr:colOff>752475</xdr:colOff>
      <xdr:row>194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194</xdr:row>
      <xdr:rowOff>152400</xdr:rowOff>
    </xdr:from>
    <xdr:to>
      <xdr:col>17</xdr:col>
      <xdr:colOff>752475</xdr:colOff>
      <xdr:row>206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207</xdr:row>
      <xdr:rowOff>19050</xdr:rowOff>
    </xdr:from>
    <xdr:to>
      <xdr:col>18</xdr:col>
      <xdr:colOff>28575</xdr:colOff>
      <xdr:row>215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23" tableType="queryTable" totalsRowShown="0">
  <autoFilter ref="A1:V323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rightToLeft="1" tabSelected="1" topLeftCell="A223" workbookViewId="0">
      <selection activeCell="A64" sqref="A64:XFD216"/>
    </sheetView>
  </sheetViews>
  <sheetFormatPr baseColWidth="10" defaultRowHeight="15"/>
  <cols>
    <col min="1" max="1" width="17.7109375" customWidth="1"/>
    <col min="2" max="2" width="8.85546875" customWidth="1"/>
    <col min="3" max="6" width="8.7109375" customWidth="1"/>
    <col min="7" max="7" width="9.42578125" customWidth="1"/>
    <col min="8" max="8" width="8.7109375" customWidth="1"/>
    <col min="9" max="9" width="9.140625" customWidth="1"/>
    <col min="10" max="11" width="10.5703125" customWidth="1"/>
  </cols>
  <sheetData>
    <row r="1" spans="1:19" ht="18.75">
      <c r="B1" s="69" t="s">
        <v>80</v>
      </c>
      <c r="C1" s="69"/>
      <c r="D1" s="69"/>
      <c r="E1" s="69"/>
      <c r="F1" s="69"/>
      <c r="G1" s="69"/>
      <c r="H1" s="69"/>
    </row>
    <row r="2" spans="1:19" ht="18.75">
      <c r="B2" s="9"/>
      <c r="C2" s="9"/>
      <c r="D2" s="9"/>
      <c r="E2" s="10"/>
      <c r="F2" s="7" t="s">
        <v>0</v>
      </c>
      <c r="G2" s="7"/>
      <c r="H2" s="7"/>
      <c r="I2" s="7"/>
      <c r="J2" s="7"/>
      <c r="K2" s="7"/>
      <c r="M2" s="7"/>
      <c r="N2" s="7"/>
      <c r="O2" s="7"/>
      <c r="P2" s="7"/>
      <c r="Q2" s="7"/>
      <c r="R2" s="7"/>
    </row>
    <row r="3" spans="1:19" ht="15" customHeight="1">
      <c r="A3" s="79" t="s">
        <v>1</v>
      </c>
      <c r="B3" s="79" t="s">
        <v>57</v>
      </c>
      <c r="C3" s="84" t="s">
        <v>58</v>
      </c>
      <c r="D3" s="86"/>
      <c r="E3" s="86"/>
      <c r="F3" s="85"/>
      <c r="G3" s="84" t="s">
        <v>59</v>
      </c>
      <c r="H3" s="85"/>
      <c r="I3" s="84" t="s">
        <v>60</v>
      </c>
      <c r="J3" s="85"/>
      <c r="K3" s="55"/>
      <c r="L3" s="7"/>
      <c r="M3" s="7"/>
      <c r="N3" s="7"/>
      <c r="O3" s="7"/>
      <c r="P3" s="7"/>
      <c r="Q3" s="7"/>
      <c r="R3" s="7"/>
      <c r="S3" s="64"/>
    </row>
    <row r="4" spans="1:19" ht="30">
      <c r="A4" s="80"/>
      <c r="B4" s="80"/>
      <c r="C4" s="14" t="s">
        <v>2</v>
      </c>
      <c r="D4" s="14" t="s">
        <v>3</v>
      </c>
      <c r="E4" s="14" t="s">
        <v>4</v>
      </c>
      <c r="F4" s="14" t="s">
        <v>5</v>
      </c>
      <c r="G4" s="97" t="s">
        <v>6</v>
      </c>
      <c r="H4" s="99" t="s">
        <v>64</v>
      </c>
      <c r="I4" s="93" t="s">
        <v>61</v>
      </c>
      <c r="J4" s="93" t="s">
        <v>62</v>
      </c>
      <c r="K4" s="56"/>
      <c r="S4" s="64"/>
    </row>
    <row r="5" spans="1:19" ht="15" customHeight="1">
      <c r="A5" s="81"/>
      <c r="B5" s="81"/>
      <c r="C5" s="3" t="s">
        <v>7</v>
      </c>
      <c r="D5" s="3" t="s">
        <v>7</v>
      </c>
      <c r="E5" s="3" t="s">
        <v>7</v>
      </c>
      <c r="F5" s="3" t="s">
        <v>7</v>
      </c>
      <c r="G5" s="98"/>
      <c r="H5" s="100"/>
      <c r="I5" s="94"/>
      <c r="J5" s="94"/>
      <c r="K5" s="56"/>
      <c r="S5" s="64"/>
    </row>
    <row r="6" spans="1:19" s="12" customFormat="1">
      <c r="A6" s="95" t="s">
        <v>63</v>
      </c>
      <c r="B6" s="96"/>
      <c r="C6" s="96"/>
      <c r="D6" s="96"/>
      <c r="E6" s="96"/>
      <c r="F6" s="96"/>
      <c r="G6" s="96"/>
      <c r="H6" s="96"/>
      <c r="I6" s="96"/>
      <c r="J6" s="96"/>
      <c r="K6" s="57"/>
      <c r="S6" s="64"/>
    </row>
    <row r="7" spans="1:19" ht="20.100000000000001" customHeight="1">
      <c r="A7" s="4" t="s">
        <v>8</v>
      </c>
      <c r="B7" s="72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6">
        <f>(I7*100)/G7</f>
        <v>0</v>
      </c>
      <c r="K7" s="46"/>
      <c r="S7" s="64"/>
    </row>
    <row r="8" spans="1:19" ht="20.100000000000001" customHeight="1">
      <c r="A8" s="4" t="s">
        <v>9</v>
      </c>
      <c r="B8" s="73"/>
      <c r="C8" s="26">
        <v>1000</v>
      </c>
      <c r="D8" s="26">
        <v>1000</v>
      </c>
      <c r="E8" s="26">
        <v>1000</v>
      </c>
      <c r="F8" s="26">
        <v>1000</v>
      </c>
      <c r="G8" s="11">
        <v>1000</v>
      </c>
      <c r="H8" s="1">
        <f t="shared" ref="H8:H62" si="0">(C8+D8+E8+F8)/4</f>
        <v>1000</v>
      </c>
      <c r="I8" s="1">
        <f t="shared" ref="I8:I23" si="1">H8-G8</f>
        <v>0</v>
      </c>
      <c r="J8" s="16">
        <f t="shared" ref="J8:J23" si="2">(I8*100)/G8</f>
        <v>0</v>
      </c>
      <c r="K8" s="46"/>
      <c r="S8" s="64"/>
    </row>
    <row r="9" spans="1:19" ht="20.100000000000001" customHeight="1">
      <c r="A9" s="4" t="s">
        <v>10</v>
      </c>
      <c r="B9" s="73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6">
        <f t="shared" si="2"/>
        <v>0</v>
      </c>
      <c r="K9" s="46"/>
      <c r="S9" s="64"/>
    </row>
    <row r="10" spans="1:19" ht="20.100000000000001" customHeight="1">
      <c r="A10" s="4" t="s">
        <v>11</v>
      </c>
      <c r="B10" s="74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6">
        <f t="shared" si="2"/>
        <v>0</v>
      </c>
      <c r="K10" s="46"/>
      <c r="S10" s="25"/>
    </row>
    <row r="11" spans="1:19" ht="27.75" customHeight="1">
      <c r="A11" s="4" t="s">
        <v>12</v>
      </c>
      <c r="B11" s="75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6">
        <f t="shared" si="2"/>
        <v>0</v>
      </c>
      <c r="K11" s="46"/>
      <c r="S11" s="25"/>
    </row>
    <row r="12" spans="1:19" ht="27.75" customHeight="1">
      <c r="A12" s="4" t="s">
        <v>13</v>
      </c>
      <c r="B12" s="76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6">
        <f t="shared" si="2"/>
        <v>0</v>
      </c>
      <c r="K12" s="46"/>
      <c r="S12" s="64"/>
    </row>
    <row r="13" spans="1:19" ht="27" customHeight="1">
      <c r="A13" s="24" t="s">
        <v>14</v>
      </c>
      <c r="B13" s="77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6">
        <f t="shared" si="2"/>
        <v>0</v>
      </c>
      <c r="K13" s="46"/>
      <c r="S13" s="64"/>
    </row>
    <row r="14" spans="1:19" ht="20.100000000000001" customHeight="1">
      <c r="A14" s="4" t="s">
        <v>15</v>
      </c>
      <c r="B14" s="72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6">
        <f t="shared" si="2"/>
        <v>0</v>
      </c>
      <c r="K14" s="46"/>
      <c r="S14" s="64"/>
    </row>
    <row r="15" spans="1:19" ht="27.75" customHeight="1">
      <c r="A15" s="4" t="s">
        <v>16</v>
      </c>
      <c r="B15" s="74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6">
        <f t="shared" si="2"/>
        <v>0</v>
      </c>
      <c r="K15" s="46"/>
      <c r="S15" s="64"/>
    </row>
    <row r="16" spans="1:19" ht="20.100000000000001" customHeight="1">
      <c r="A16" s="4" t="s">
        <v>17</v>
      </c>
      <c r="B16" s="59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6">
        <f t="shared" si="2"/>
        <v>0</v>
      </c>
      <c r="K16" s="46"/>
      <c r="S16" s="64"/>
    </row>
    <row r="17" spans="1:20" ht="20.100000000000001" customHeight="1">
      <c r="A17" s="4" t="s">
        <v>18</v>
      </c>
      <c r="B17" s="59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6">
        <f t="shared" si="2"/>
        <v>0</v>
      </c>
      <c r="K17" s="46"/>
    </row>
    <row r="18" spans="1:20" ht="20.100000000000001" customHeight="1">
      <c r="A18" s="4" t="s">
        <v>19</v>
      </c>
      <c r="B18" s="72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6">
        <f t="shared" si="2"/>
        <v>0</v>
      </c>
      <c r="K18" s="46"/>
      <c r="S18" s="25"/>
    </row>
    <row r="19" spans="1:20" ht="20.100000000000001" customHeight="1">
      <c r="A19" s="4" t="s">
        <v>20</v>
      </c>
      <c r="B19" s="73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6">
        <f t="shared" si="2"/>
        <v>0</v>
      </c>
      <c r="K19" s="46"/>
      <c r="M19" s="65" t="s">
        <v>78</v>
      </c>
      <c r="N19" s="65"/>
      <c r="O19" s="65"/>
      <c r="P19" s="65"/>
      <c r="Q19" s="65"/>
      <c r="R19" s="65"/>
      <c r="S19" s="7"/>
      <c r="T19" s="7"/>
    </row>
    <row r="20" spans="1:20" ht="20.100000000000001" customHeight="1">
      <c r="A20" s="4" t="s">
        <v>21</v>
      </c>
      <c r="B20" s="73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6">
        <f t="shared" si="2"/>
        <v>0</v>
      </c>
      <c r="K20" s="46"/>
      <c r="S20" s="64" t="s">
        <v>79</v>
      </c>
    </row>
    <row r="21" spans="1:20" ht="20.100000000000001" customHeight="1">
      <c r="A21" s="4" t="s">
        <v>22</v>
      </c>
      <c r="B21" s="73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6">
        <f t="shared" si="2"/>
        <v>0</v>
      </c>
      <c r="K21" s="46"/>
      <c r="S21" s="64"/>
    </row>
    <row r="22" spans="1:20" ht="20.100000000000001" customHeight="1">
      <c r="A22" s="4" t="s">
        <v>23</v>
      </c>
      <c r="B22" s="73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6">
        <f t="shared" si="2"/>
        <v>0</v>
      </c>
      <c r="K22" s="46"/>
      <c r="S22" s="64"/>
    </row>
    <row r="23" spans="1:20" ht="31.5" customHeight="1">
      <c r="A23" s="4" t="s">
        <v>24</v>
      </c>
      <c r="B23" s="74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6">
        <f t="shared" si="2"/>
        <v>0</v>
      </c>
      <c r="K23" s="46"/>
      <c r="S23" s="64"/>
    </row>
    <row r="24" spans="1:20" ht="20.100000000000001" customHeight="1">
      <c r="A24" s="89" t="s">
        <v>65</v>
      </c>
      <c r="B24" s="89"/>
      <c r="C24" s="89"/>
      <c r="D24" s="89"/>
      <c r="E24" s="89"/>
      <c r="F24" s="89"/>
      <c r="G24" s="89"/>
      <c r="H24" s="89"/>
      <c r="I24" s="89"/>
      <c r="J24" s="89"/>
      <c r="K24" s="47"/>
      <c r="S24" s="64"/>
    </row>
    <row r="25" spans="1:20" ht="20.100000000000001" customHeight="1">
      <c r="A25" s="5" t="s">
        <v>25</v>
      </c>
      <c r="B25" s="72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6">
        <f t="shared" ref="J25:J52" si="4">(I25*100)/G25</f>
        <v>-20.198634097551068</v>
      </c>
      <c r="K25" s="46"/>
      <c r="S25" s="64"/>
    </row>
    <row r="26" spans="1:20" ht="20.100000000000001" customHeight="1">
      <c r="A26" s="5" t="s">
        <v>26</v>
      </c>
      <c r="B26" s="7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6">
        <f t="shared" si="4"/>
        <v>-9.8282963000243306</v>
      </c>
      <c r="K26" s="46"/>
      <c r="S26" s="64"/>
    </row>
    <row r="27" spans="1:20" ht="20.100000000000001" customHeight="1">
      <c r="A27" s="5" t="s">
        <v>27</v>
      </c>
      <c r="B27" s="7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6">
        <f t="shared" si="4"/>
        <v>-60.386904761904759</v>
      </c>
      <c r="K27" s="46"/>
      <c r="S27" s="64"/>
    </row>
    <row r="28" spans="1:20" ht="20.100000000000001" customHeight="1">
      <c r="A28" s="5" t="s">
        <v>28</v>
      </c>
      <c r="B28" s="73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6">
        <f t="shared" si="4"/>
        <v>-12.605042016806721</v>
      </c>
      <c r="K28" s="46"/>
      <c r="S28" s="64"/>
    </row>
    <row r="29" spans="1:20" ht="20.100000000000001" customHeight="1">
      <c r="A29" s="5" t="s">
        <v>29</v>
      </c>
      <c r="B29" s="7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6">
        <f t="shared" si="4"/>
        <v>-36.031013826799885</v>
      </c>
      <c r="K29" s="46"/>
      <c r="S29" s="64" t="s">
        <v>79</v>
      </c>
    </row>
    <row r="30" spans="1:20" ht="20.100000000000001" customHeight="1">
      <c r="A30" s="5" t="s">
        <v>30</v>
      </c>
      <c r="B30" s="7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6">
        <f t="shared" si="4"/>
        <v>12.392003214788023</v>
      </c>
      <c r="K30" s="46"/>
      <c r="S30" s="64"/>
    </row>
    <row r="31" spans="1:20" ht="20.100000000000001" customHeight="1">
      <c r="A31" s="5" t="s">
        <v>31</v>
      </c>
      <c r="B31" s="7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6">
        <f t="shared" si="4"/>
        <v>8.6003973454825484</v>
      </c>
      <c r="K31" s="46"/>
      <c r="S31" s="64"/>
    </row>
    <row r="32" spans="1:20" ht="20.100000000000001" customHeight="1">
      <c r="A32" s="5" t="s">
        <v>32</v>
      </c>
      <c r="B32" s="7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6">
        <f t="shared" si="4"/>
        <v>49.557766120313737</v>
      </c>
      <c r="K32" s="46"/>
      <c r="S32" s="64"/>
    </row>
    <row r="33" spans="1:19" ht="20.100000000000001" customHeight="1">
      <c r="A33" s="5" t="s">
        <v>33</v>
      </c>
      <c r="B33" s="73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6">
        <f t="shared" si="4"/>
        <v>0.91185410334347539</v>
      </c>
      <c r="K33" s="46"/>
      <c r="S33" s="64"/>
    </row>
    <row r="34" spans="1:19" ht="20.100000000000001" customHeight="1">
      <c r="A34" s="5" t="s">
        <v>34</v>
      </c>
      <c r="B34" s="73"/>
      <c r="C34" s="1">
        <v>320</v>
      </c>
      <c r="D34" s="1">
        <v>300</v>
      </c>
      <c r="E34" s="1">
        <v>227.85714285714286</v>
      </c>
      <c r="F34" s="13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6">
        <f t="shared" si="4"/>
        <v>-8.8325652841781768</v>
      </c>
      <c r="K34" s="46"/>
      <c r="S34" s="64"/>
    </row>
    <row r="35" spans="1:19" ht="20.100000000000001" customHeight="1">
      <c r="A35" s="5" t="s">
        <v>35</v>
      </c>
      <c r="B35" s="7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6">
        <f t="shared" si="4"/>
        <v>6.0559685896613216</v>
      </c>
      <c r="K35" s="46"/>
      <c r="S35" s="64"/>
    </row>
    <row r="36" spans="1:19" ht="20.100000000000001" customHeight="1">
      <c r="A36" s="5" t="s">
        <v>36</v>
      </c>
      <c r="B36" s="73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6" t="s">
        <v>77</v>
      </c>
      <c r="K36" s="46"/>
      <c r="S36" s="64"/>
    </row>
    <row r="37" spans="1:19" ht="20.100000000000001" customHeight="1">
      <c r="A37" s="5" t="s">
        <v>37</v>
      </c>
      <c r="B37" s="73"/>
      <c r="C37" s="1">
        <v>70</v>
      </c>
      <c r="D37" s="1">
        <v>59.166666666666664</v>
      </c>
      <c r="E37" s="1">
        <v>55.714285714285715</v>
      </c>
      <c r="F37" s="13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6">
        <f t="shared" si="4"/>
        <v>-31.050588356473341</v>
      </c>
      <c r="K37" s="46"/>
      <c r="S37" s="64"/>
    </row>
    <row r="38" spans="1:19" ht="20.100000000000001" customHeight="1">
      <c r="A38" s="5" t="s">
        <v>38</v>
      </c>
      <c r="B38" s="74"/>
      <c r="C38" s="1">
        <v>138.33333333333334</v>
      </c>
      <c r="D38" s="1">
        <v>0</v>
      </c>
      <c r="E38" s="1">
        <v>262.85714285714283</v>
      </c>
      <c r="F38" s="13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6">
        <f t="shared" si="4"/>
        <v>0.4508065275735828</v>
      </c>
      <c r="K38" s="46"/>
      <c r="S38" s="64"/>
    </row>
    <row r="39" spans="1:19" ht="30" customHeight="1">
      <c r="A39" s="91" t="s">
        <v>69</v>
      </c>
      <c r="B39" s="91"/>
      <c r="C39" s="91"/>
      <c r="D39" s="91"/>
      <c r="E39" s="91"/>
      <c r="F39" s="91"/>
      <c r="G39" s="91"/>
      <c r="H39" s="91"/>
      <c r="I39" s="91"/>
      <c r="J39" s="91"/>
      <c r="K39" s="36"/>
      <c r="S39" s="64" t="s">
        <v>79</v>
      </c>
    </row>
    <row r="40" spans="1:19" ht="20.100000000000001" customHeight="1">
      <c r="A40" s="6" t="s">
        <v>39</v>
      </c>
      <c r="B40" s="72" t="s">
        <v>66</v>
      </c>
      <c r="C40" s="17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6">
        <f t="shared" si="4"/>
        <v>14.261904761904749</v>
      </c>
      <c r="K40" s="46"/>
      <c r="S40" s="64"/>
    </row>
    <row r="41" spans="1:19" ht="20.100000000000001" customHeight="1">
      <c r="A41" s="6" t="s">
        <v>40</v>
      </c>
      <c r="B41" s="73"/>
      <c r="C41" s="17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6">
        <f t="shared" si="4"/>
        <v>-17.142857142857142</v>
      </c>
      <c r="K41" s="46"/>
      <c r="S41" s="64"/>
    </row>
    <row r="42" spans="1:19" ht="20.100000000000001" customHeight="1">
      <c r="A42" s="6" t="s">
        <v>41</v>
      </c>
      <c r="B42" s="73"/>
      <c r="C42" s="17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6">
        <f t="shared" si="4"/>
        <v>-1.0912698412698458</v>
      </c>
      <c r="K42" s="46"/>
      <c r="S42" s="64"/>
    </row>
    <row r="43" spans="1:19" ht="20.100000000000001" customHeight="1">
      <c r="A43" s="6" t="s">
        <v>42</v>
      </c>
      <c r="B43" s="73"/>
      <c r="C43" s="17">
        <v>173.33333333333334</v>
      </c>
      <c r="D43" s="1">
        <v>180</v>
      </c>
      <c r="E43" s="1">
        <v>147.85714285714286</v>
      </c>
      <c r="F43" s="13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6">
        <f t="shared" si="4"/>
        <v>-4.195726537738226</v>
      </c>
      <c r="K43" s="46"/>
      <c r="S43" s="64"/>
    </row>
    <row r="44" spans="1:19" ht="20.100000000000001" customHeight="1">
      <c r="A44" s="6" t="s">
        <v>43</v>
      </c>
      <c r="B44" s="73"/>
      <c r="C44" s="17">
        <v>130</v>
      </c>
      <c r="D44" s="1">
        <v>125</v>
      </c>
      <c r="E44" s="1">
        <v>102.85714285714286</v>
      </c>
      <c r="F44" s="13" t="s">
        <v>77</v>
      </c>
      <c r="G44" s="13" t="s">
        <v>77</v>
      </c>
      <c r="H44" s="1">
        <f>(C44+D44+E44)/3</f>
        <v>119.28571428571429</v>
      </c>
      <c r="I44" s="13" t="s">
        <v>77</v>
      </c>
      <c r="J44" s="13" t="s">
        <v>77</v>
      </c>
      <c r="K44" s="48"/>
      <c r="S44" s="64"/>
    </row>
    <row r="45" spans="1:19" ht="20.100000000000001" customHeight="1">
      <c r="A45" s="6" t="s">
        <v>44</v>
      </c>
      <c r="B45" s="73"/>
      <c r="C45" s="17">
        <v>53.333333333333336</v>
      </c>
      <c r="D45" s="1">
        <v>40</v>
      </c>
      <c r="E45" s="1">
        <v>38.571428571428569</v>
      </c>
      <c r="F45" s="1">
        <v>29.285714285714285</v>
      </c>
      <c r="G45" s="13" t="s">
        <v>77</v>
      </c>
      <c r="H45" s="1">
        <f t="shared" si="0"/>
        <v>40.297619047619051</v>
      </c>
      <c r="I45" s="13" t="s">
        <v>77</v>
      </c>
      <c r="J45" s="13" t="s">
        <v>77</v>
      </c>
      <c r="K45" s="48"/>
      <c r="S45" s="64"/>
    </row>
    <row r="46" spans="1:19" ht="20.100000000000001" customHeight="1">
      <c r="A46" s="6" t="s">
        <v>45</v>
      </c>
      <c r="B46" s="73"/>
      <c r="C46" s="17">
        <v>100</v>
      </c>
      <c r="D46" s="1">
        <v>80</v>
      </c>
      <c r="E46" s="1">
        <v>88.571428571428569</v>
      </c>
      <c r="F46" s="1">
        <v>76.428571428571431</v>
      </c>
      <c r="G46" s="13" t="s">
        <v>77</v>
      </c>
      <c r="H46" s="1">
        <f t="shared" si="0"/>
        <v>86.25</v>
      </c>
      <c r="I46" s="13" t="s">
        <v>77</v>
      </c>
      <c r="J46" s="13" t="s">
        <v>77</v>
      </c>
      <c r="K46" s="48"/>
      <c r="S46" s="64"/>
    </row>
    <row r="47" spans="1:19" ht="20.100000000000001" customHeight="1">
      <c r="A47" s="6" t="s">
        <v>46</v>
      </c>
      <c r="B47" s="73"/>
      <c r="C47" s="17">
        <v>73.333333333333329</v>
      </c>
      <c r="D47" s="1">
        <v>60</v>
      </c>
      <c r="E47" s="1">
        <v>77.142857142857139</v>
      </c>
      <c r="F47" s="1">
        <v>65.714285714285708</v>
      </c>
      <c r="G47" s="13" t="s">
        <v>77</v>
      </c>
      <c r="H47" s="1">
        <f t="shared" si="0"/>
        <v>69.047619047619037</v>
      </c>
      <c r="I47" s="13" t="s">
        <v>77</v>
      </c>
      <c r="J47" s="13" t="s">
        <v>77</v>
      </c>
      <c r="K47" s="48"/>
      <c r="S47" s="64"/>
    </row>
    <row r="48" spans="1:19" ht="20.100000000000001" customHeight="1">
      <c r="A48" s="6" t="s">
        <v>47</v>
      </c>
      <c r="B48" s="73"/>
      <c r="C48" s="17">
        <v>143.33333333333334</v>
      </c>
      <c r="D48" s="1">
        <v>120</v>
      </c>
      <c r="E48" s="1">
        <v>105.71428571428571</v>
      </c>
      <c r="F48" s="1">
        <v>81.428571428571431</v>
      </c>
      <c r="G48" s="13" t="s">
        <v>77</v>
      </c>
      <c r="H48" s="1">
        <f t="shared" si="0"/>
        <v>112.61904761904763</v>
      </c>
      <c r="I48" s="13" t="s">
        <v>77</v>
      </c>
      <c r="J48" s="13" t="s">
        <v>77</v>
      </c>
      <c r="K48" s="48"/>
      <c r="S48" s="64"/>
    </row>
    <row r="49" spans="1:19" ht="20.100000000000001" customHeight="1">
      <c r="A49" s="6" t="s">
        <v>48</v>
      </c>
      <c r="B49" s="73"/>
      <c r="C49" s="17">
        <v>500</v>
      </c>
      <c r="D49" s="1">
        <v>500</v>
      </c>
      <c r="E49" s="1">
        <v>450</v>
      </c>
      <c r="F49" s="1" t="s">
        <v>77</v>
      </c>
      <c r="G49" s="13" t="s">
        <v>77</v>
      </c>
      <c r="H49" s="1">
        <f>(C49+D49+E49)/3</f>
        <v>483.33333333333331</v>
      </c>
      <c r="I49" s="13" t="s">
        <v>77</v>
      </c>
      <c r="J49" s="13" t="s">
        <v>77</v>
      </c>
      <c r="K49" s="48"/>
      <c r="S49" s="64" t="s">
        <v>79</v>
      </c>
    </row>
    <row r="50" spans="1:19" ht="20.100000000000001" customHeight="1">
      <c r="A50" s="6" t="s">
        <v>49</v>
      </c>
      <c r="B50" s="73"/>
      <c r="C50" s="13" t="s">
        <v>77</v>
      </c>
      <c r="D50" s="13" t="s">
        <v>77</v>
      </c>
      <c r="E50" s="13" t="s">
        <v>77</v>
      </c>
      <c r="F50" s="1">
        <v>90</v>
      </c>
      <c r="G50" s="13" t="s">
        <v>77</v>
      </c>
      <c r="H50" s="1">
        <v>90</v>
      </c>
      <c r="I50" s="13" t="s">
        <v>77</v>
      </c>
      <c r="J50" s="13" t="s">
        <v>77</v>
      </c>
      <c r="K50" s="48"/>
      <c r="S50" s="64"/>
    </row>
    <row r="51" spans="1:19" ht="20.100000000000001" customHeight="1">
      <c r="A51" s="6" t="s">
        <v>50</v>
      </c>
      <c r="B51" s="73"/>
      <c r="C51" s="13" t="s">
        <v>77</v>
      </c>
      <c r="D51" s="13" t="s">
        <v>77</v>
      </c>
      <c r="E51" s="13" t="s">
        <v>77</v>
      </c>
      <c r="F51" s="1">
        <v>257.14285714285717</v>
      </c>
      <c r="G51" s="13" t="s">
        <v>77</v>
      </c>
      <c r="H51" s="1">
        <v>257.14285714285717</v>
      </c>
      <c r="I51" s="13" t="s">
        <v>77</v>
      </c>
      <c r="J51" s="13" t="s">
        <v>77</v>
      </c>
      <c r="K51" s="48"/>
      <c r="S51" s="64"/>
    </row>
    <row r="52" spans="1:19" ht="20.100000000000001" customHeight="1">
      <c r="A52" s="6" t="s">
        <v>51</v>
      </c>
      <c r="B52" s="74"/>
      <c r="C52" s="13" t="s">
        <v>77</v>
      </c>
      <c r="D52" s="13" t="s">
        <v>77</v>
      </c>
      <c r="E52" s="13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6">
        <f t="shared" si="4"/>
        <v>51.690262929789078</v>
      </c>
      <c r="K52" s="46"/>
      <c r="S52" s="64"/>
    </row>
    <row r="53" spans="1:19" ht="20.100000000000001" customHeight="1">
      <c r="A53" s="91" t="s">
        <v>81</v>
      </c>
      <c r="B53" s="91"/>
      <c r="C53" s="91"/>
      <c r="D53" s="91"/>
      <c r="E53" s="91"/>
      <c r="F53" s="91"/>
      <c r="G53" s="91"/>
      <c r="H53" s="91"/>
      <c r="I53" s="91"/>
      <c r="J53" s="92"/>
      <c r="K53" s="36"/>
      <c r="S53" s="64"/>
    </row>
    <row r="54" spans="1:19" ht="20.100000000000001" customHeight="1">
      <c r="A54" s="6" t="s">
        <v>52</v>
      </c>
      <c r="B54" s="72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8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6">
        <f t="shared" ref="J54:J62" si="6">(I54*100)/G54</f>
        <v>-6.0439560439560518</v>
      </c>
      <c r="K54" s="46"/>
      <c r="S54" s="64"/>
    </row>
    <row r="55" spans="1:19" ht="20.100000000000001" customHeight="1">
      <c r="A55" s="6" t="s">
        <v>53</v>
      </c>
      <c r="B55" s="73"/>
      <c r="C55" s="1">
        <v>1200</v>
      </c>
      <c r="D55" s="1">
        <v>1200</v>
      </c>
      <c r="E55" s="1">
        <v>1044.2857142857142</v>
      </c>
      <c r="F55" s="1">
        <v>668.57142857142856</v>
      </c>
      <c r="G55" s="8">
        <v>1200</v>
      </c>
      <c r="H55" s="1">
        <f t="shared" si="0"/>
        <v>1028.2142857142858</v>
      </c>
      <c r="I55" s="1">
        <f t="shared" si="5"/>
        <v>-171.78571428571422</v>
      </c>
      <c r="J55" s="16">
        <f t="shared" si="6"/>
        <v>-14.315476190476183</v>
      </c>
      <c r="K55" s="46"/>
      <c r="S55" s="64"/>
    </row>
    <row r="56" spans="1:19" ht="28.5" customHeight="1">
      <c r="A56" s="27" t="s">
        <v>54</v>
      </c>
      <c r="B56" s="73"/>
      <c r="C56" s="1">
        <v>600</v>
      </c>
      <c r="D56" s="1">
        <v>600</v>
      </c>
      <c r="E56" s="1">
        <v>600</v>
      </c>
      <c r="F56" s="1">
        <v>514.28571428571433</v>
      </c>
      <c r="G56" s="8">
        <v>600</v>
      </c>
      <c r="H56" s="1">
        <f t="shared" si="0"/>
        <v>578.57142857142856</v>
      </c>
      <c r="I56" s="1">
        <f t="shared" si="5"/>
        <v>-21.428571428571445</v>
      </c>
      <c r="J56" s="16">
        <f t="shared" si="6"/>
        <v>-3.5714285714285743</v>
      </c>
      <c r="K56" s="46"/>
      <c r="S56" s="64"/>
    </row>
    <row r="57" spans="1:19" ht="20.100000000000001" customHeight="1">
      <c r="A57" s="6" t="s">
        <v>55</v>
      </c>
      <c r="B57" s="74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8">
        <v>268.44</v>
      </c>
      <c r="H57" s="1">
        <f t="shared" si="0"/>
        <v>293.80952380952385</v>
      </c>
      <c r="I57" s="1">
        <f t="shared" si="5"/>
        <v>25.369523809523855</v>
      </c>
      <c r="J57" s="16">
        <f t="shared" si="6"/>
        <v>9.4507241132185413</v>
      </c>
      <c r="K57" s="46"/>
      <c r="S57" s="64"/>
    </row>
    <row r="58" spans="1:19" ht="42.75" customHeight="1">
      <c r="A58" s="6" t="s">
        <v>56</v>
      </c>
      <c r="B58" s="60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8">
        <v>271.88</v>
      </c>
      <c r="H58" s="1">
        <f t="shared" si="0"/>
        <v>254.46428571428569</v>
      </c>
      <c r="I58" s="1">
        <f t="shared" si="5"/>
        <v>-17.415714285714301</v>
      </c>
      <c r="J58" s="16">
        <f t="shared" si="6"/>
        <v>-6.405662161878146</v>
      </c>
      <c r="K58" s="46"/>
      <c r="S58" s="58"/>
    </row>
    <row r="59" spans="1:19" ht="20.100000000000001" customHeight="1">
      <c r="A59" s="89" t="s">
        <v>70</v>
      </c>
      <c r="B59" s="89"/>
      <c r="C59" s="89"/>
      <c r="D59" s="89"/>
      <c r="E59" s="89"/>
      <c r="F59" s="89"/>
      <c r="G59" s="89"/>
      <c r="H59" s="89"/>
    </row>
    <row r="60" spans="1:19" ht="20.100000000000001" customHeight="1">
      <c r="A60" s="6" t="s">
        <v>71</v>
      </c>
      <c r="B60" s="15" t="s">
        <v>74</v>
      </c>
      <c r="C60" s="15">
        <v>650</v>
      </c>
      <c r="D60" s="15">
        <v>650</v>
      </c>
      <c r="E60" s="15">
        <v>620</v>
      </c>
      <c r="F60" s="15">
        <v>620</v>
      </c>
      <c r="G60" s="15">
        <v>650</v>
      </c>
      <c r="H60" s="1">
        <f t="shared" si="0"/>
        <v>635</v>
      </c>
      <c r="I60" s="1">
        <f t="shared" si="5"/>
        <v>-15</v>
      </c>
      <c r="J60" s="16">
        <f t="shared" si="6"/>
        <v>-2.3076923076923075</v>
      </c>
      <c r="K60" s="46"/>
    </row>
    <row r="61" spans="1:19" ht="20.100000000000001" customHeight="1">
      <c r="A61" s="6" t="s">
        <v>72</v>
      </c>
      <c r="B61" s="15" t="s">
        <v>75</v>
      </c>
      <c r="C61" s="15">
        <v>5800</v>
      </c>
      <c r="D61" s="15">
        <v>5800</v>
      </c>
      <c r="E61" s="15">
        <v>5800</v>
      </c>
      <c r="F61" s="15">
        <v>5800</v>
      </c>
      <c r="G61" s="15">
        <v>5800</v>
      </c>
      <c r="H61" s="1">
        <f t="shared" si="0"/>
        <v>5800</v>
      </c>
      <c r="I61" s="1">
        <f t="shared" si="5"/>
        <v>0</v>
      </c>
      <c r="J61" s="16">
        <f t="shared" si="6"/>
        <v>0</v>
      </c>
      <c r="K61" s="46"/>
    </row>
    <row r="62" spans="1:19" ht="20.100000000000001" customHeight="1">
      <c r="A62" s="6" t="s">
        <v>73</v>
      </c>
      <c r="B62" s="15" t="s">
        <v>76</v>
      </c>
      <c r="C62" s="15">
        <v>540</v>
      </c>
      <c r="D62" s="15">
        <v>540</v>
      </c>
      <c r="E62" s="15">
        <v>540</v>
      </c>
      <c r="F62" s="15">
        <v>540</v>
      </c>
      <c r="G62" s="15">
        <v>540</v>
      </c>
      <c r="H62" s="1">
        <f t="shared" si="0"/>
        <v>540</v>
      </c>
      <c r="I62" s="1">
        <f t="shared" si="5"/>
        <v>0</v>
      </c>
      <c r="J62" s="16">
        <f t="shared" si="6"/>
        <v>0</v>
      </c>
      <c r="K62" s="46"/>
    </row>
    <row r="63" spans="1:19" ht="20.100000000000001" customHeight="1">
      <c r="A63" s="63"/>
      <c r="B63" s="61"/>
      <c r="C63" s="61"/>
      <c r="D63" s="61"/>
      <c r="E63" s="61"/>
      <c r="F63" s="61"/>
      <c r="G63" s="61"/>
      <c r="H63" s="62"/>
      <c r="I63" s="62"/>
      <c r="J63" s="46"/>
      <c r="K63" s="46"/>
    </row>
    <row r="64" spans="1:19" ht="20.100000000000001" hidden="1" customHeight="1">
      <c r="A64" s="63"/>
      <c r="B64" s="61"/>
      <c r="C64" s="61"/>
      <c r="D64" s="61"/>
      <c r="E64" s="61"/>
      <c r="F64" s="61"/>
      <c r="G64" s="61"/>
      <c r="H64" s="62"/>
      <c r="I64" s="62"/>
      <c r="J64" s="46"/>
      <c r="K64" s="46"/>
    </row>
    <row r="65" spans="1:11" ht="20.100000000000001" hidden="1" customHeight="1">
      <c r="A65" s="63"/>
      <c r="B65" s="61"/>
      <c r="C65" s="61"/>
      <c r="D65" s="61"/>
      <c r="E65" s="61"/>
      <c r="F65" s="61"/>
      <c r="G65" s="61"/>
      <c r="H65" s="62"/>
      <c r="I65" s="62"/>
      <c r="J65" s="46"/>
      <c r="K65" s="46"/>
    </row>
    <row r="66" spans="1:11" ht="20.100000000000001" hidden="1" customHeight="1">
      <c r="A66" s="63"/>
      <c r="B66" s="61"/>
      <c r="C66" s="61"/>
      <c r="D66" s="61"/>
      <c r="E66" s="61"/>
      <c r="F66" s="61"/>
      <c r="G66" s="61"/>
      <c r="H66" s="62"/>
      <c r="I66" s="62"/>
      <c r="J66" s="46"/>
      <c r="K66" s="46"/>
    </row>
    <row r="67" spans="1:11" ht="20.100000000000001" hidden="1" customHeight="1">
      <c r="A67" s="63"/>
      <c r="B67" s="61"/>
      <c r="C67" s="61"/>
      <c r="D67" s="61"/>
      <c r="E67" s="61"/>
      <c r="F67" s="61"/>
      <c r="G67" s="61"/>
      <c r="H67" s="62"/>
      <c r="I67" s="62"/>
      <c r="J67" s="46"/>
      <c r="K67" s="46"/>
    </row>
    <row r="68" spans="1:11" ht="20.100000000000001" hidden="1" customHeight="1">
      <c r="A68" s="63"/>
      <c r="B68" s="61"/>
      <c r="C68" s="61"/>
      <c r="D68" s="61"/>
      <c r="E68" s="61"/>
      <c r="F68" s="61"/>
      <c r="G68" s="61"/>
      <c r="H68" s="62"/>
      <c r="I68" s="62"/>
      <c r="J68" s="46"/>
      <c r="K68" s="46"/>
    </row>
    <row r="69" spans="1:11" ht="20.100000000000001" hidden="1" customHeight="1">
      <c r="A69" s="63"/>
      <c r="B69" s="61"/>
      <c r="C69" s="61"/>
      <c r="D69" s="61"/>
      <c r="E69" s="61"/>
      <c r="F69" s="61"/>
      <c r="G69" s="61"/>
      <c r="H69" s="62"/>
      <c r="I69" s="62"/>
      <c r="J69" s="46"/>
      <c r="K69" s="46"/>
    </row>
    <row r="70" spans="1:11" ht="20.100000000000001" hidden="1" customHeight="1">
      <c r="A70" s="63"/>
      <c r="B70" s="61"/>
      <c r="C70" s="61"/>
      <c r="D70" s="61"/>
      <c r="E70" s="61"/>
      <c r="F70" s="61"/>
      <c r="G70" s="61"/>
      <c r="H70" s="62"/>
      <c r="I70" s="62"/>
      <c r="J70" s="46"/>
      <c r="K70" s="46"/>
    </row>
    <row r="71" spans="1:11" ht="20.100000000000001" hidden="1" customHeight="1">
      <c r="A71" s="63"/>
      <c r="B71" s="61"/>
      <c r="C71" s="61"/>
      <c r="D71" s="61"/>
      <c r="E71" s="61"/>
      <c r="F71" s="61"/>
      <c r="G71" s="61"/>
      <c r="H71" s="62"/>
      <c r="I71" s="62"/>
      <c r="J71" s="46"/>
      <c r="K71" s="46"/>
    </row>
    <row r="72" spans="1:11" ht="20.100000000000001" hidden="1" customHeight="1">
      <c r="A72" s="63"/>
      <c r="B72" s="61"/>
      <c r="C72" s="61"/>
      <c r="D72" s="61"/>
      <c r="E72" s="61"/>
      <c r="F72" s="61"/>
      <c r="G72" s="61"/>
      <c r="H72" s="62"/>
      <c r="I72" s="62"/>
      <c r="J72" s="46"/>
      <c r="K72" s="46"/>
    </row>
    <row r="73" spans="1:11" ht="20.100000000000001" hidden="1" customHeight="1">
      <c r="A73" s="63"/>
      <c r="B73" s="61"/>
      <c r="C73" s="61"/>
      <c r="D73" s="61"/>
      <c r="E73" s="61"/>
      <c r="F73" s="61"/>
      <c r="G73" s="61"/>
      <c r="H73" s="62"/>
      <c r="I73" s="62"/>
      <c r="J73" s="46"/>
      <c r="K73" s="46"/>
    </row>
    <row r="74" spans="1:11" ht="20.100000000000001" hidden="1" customHeight="1">
      <c r="A74" s="63"/>
      <c r="B74" s="61"/>
      <c r="C74" s="61"/>
      <c r="D74" s="61"/>
      <c r="E74" s="61"/>
      <c r="F74" s="61"/>
      <c r="G74" s="61"/>
      <c r="H74" s="62"/>
      <c r="I74" s="62"/>
      <c r="J74" s="46"/>
      <c r="K74" s="46"/>
    </row>
    <row r="75" spans="1:11" ht="20.100000000000001" hidden="1" customHeight="1">
      <c r="A75" s="63"/>
      <c r="B75" s="61"/>
      <c r="C75" s="61"/>
      <c r="D75" s="61"/>
      <c r="E75" s="61"/>
      <c r="F75" s="61"/>
      <c r="G75" s="61"/>
      <c r="H75" s="62"/>
      <c r="I75" s="62"/>
      <c r="J75" s="46"/>
      <c r="K75" s="46"/>
    </row>
    <row r="76" spans="1:11" ht="20.100000000000001" hidden="1" customHeight="1">
      <c r="A76" s="63"/>
      <c r="B76" s="61"/>
      <c r="C76" s="61"/>
      <c r="D76" s="61"/>
      <c r="E76" s="61"/>
      <c r="F76" s="61"/>
      <c r="G76" s="61"/>
      <c r="H76" s="62"/>
      <c r="I76" s="62"/>
      <c r="J76" s="46"/>
      <c r="K76" s="46"/>
    </row>
    <row r="77" spans="1:11" ht="20.100000000000001" hidden="1" customHeight="1">
      <c r="A77" s="63"/>
      <c r="B77" s="61"/>
      <c r="C77" s="61"/>
      <c r="D77" s="61"/>
      <c r="E77" s="61"/>
      <c r="F77" s="61"/>
      <c r="G77" s="61"/>
      <c r="H77" s="62"/>
      <c r="I77" s="62"/>
      <c r="J77" s="46"/>
      <c r="K77" s="46"/>
    </row>
    <row r="78" spans="1:11" ht="20.100000000000001" hidden="1" customHeight="1">
      <c r="A78" s="63"/>
      <c r="B78" s="61"/>
      <c r="C78" s="61"/>
      <c r="D78" s="61"/>
      <c r="E78" s="61"/>
      <c r="F78" s="61"/>
      <c r="G78" s="61"/>
      <c r="H78" s="62"/>
      <c r="I78" s="62"/>
      <c r="J78" s="46"/>
      <c r="K78" s="46"/>
    </row>
    <row r="79" spans="1:11" ht="20.100000000000001" hidden="1" customHeight="1">
      <c r="A79" s="63"/>
      <c r="B79" s="61"/>
      <c r="C79" s="61"/>
      <c r="D79" s="61"/>
      <c r="E79" s="61"/>
      <c r="F79" s="61"/>
      <c r="G79" s="61"/>
      <c r="H79" s="62"/>
      <c r="I79" s="62"/>
      <c r="J79" s="46"/>
      <c r="K79" s="46"/>
    </row>
    <row r="80" spans="1:11" ht="20.100000000000001" hidden="1" customHeight="1">
      <c r="A80" s="63"/>
      <c r="B80" s="61"/>
      <c r="C80" s="61"/>
      <c r="D80" s="61"/>
      <c r="E80" s="61"/>
      <c r="F80" s="61"/>
      <c r="G80" s="61"/>
      <c r="H80" s="62"/>
      <c r="I80" s="62"/>
      <c r="J80" s="46"/>
      <c r="K80" s="46"/>
    </row>
    <row r="81" spans="1:12" hidden="1"/>
    <row r="82" spans="1:12" hidden="1"/>
    <row r="83" spans="1:12" ht="18.75" hidden="1">
      <c r="B83" s="69" t="s">
        <v>83</v>
      </c>
      <c r="C83" s="69"/>
      <c r="D83" s="69"/>
      <c r="E83" s="69"/>
      <c r="F83" s="69"/>
      <c r="G83" s="69"/>
      <c r="H83" s="69"/>
    </row>
    <row r="84" spans="1:12" ht="18.75" hidden="1">
      <c r="B84" s="28"/>
      <c r="C84" s="28"/>
      <c r="D84" s="28"/>
      <c r="E84" s="10"/>
      <c r="F84" s="7" t="s">
        <v>0</v>
      </c>
      <c r="G84" s="7"/>
      <c r="H84" s="7"/>
      <c r="I84" s="7"/>
      <c r="J84" s="7"/>
      <c r="K84" s="49"/>
      <c r="L84" s="50"/>
    </row>
    <row r="85" spans="1:12" hidden="1">
      <c r="A85" s="79" t="s">
        <v>1</v>
      </c>
      <c r="B85" s="79" t="s">
        <v>57</v>
      </c>
      <c r="C85" s="101" t="s">
        <v>58</v>
      </c>
      <c r="D85" s="101"/>
      <c r="E85" s="101"/>
      <c r="F85" s="101"/>
      <c r="G85" s="101" t="s">
        <v>59</v>
      </c>
      <c r="H85" s="101"/>
      <c r="I85" s="101" t="s">
        <v>60</v>
      </c>
      <c r="J85" s="101"/>
      <c r="K85" s="51"/>
      <c r="L85" s="50"/>
    </row>
    <row r="86" spans="1:12" ht="30" hidden="1">
      <c r="A86" s="80"/>
      <c r="B86" s="80"/>
      <c r="C86" s="14" t="s">
        <v>2</v>
      </c>
      <c r="D86" s="14" t="s">
        <v>3</v>
      </c>
      <c r="E86" s="14" t="s">
        <v>4</v>
      </c>
      <c r="F86" s="14" t="s">
        <v>5</v>
      </c>
      <c r="G86" s="102" t="s">
        <v>6</v>
      </c>
      <c r="H86" s="103" t="s">
        <v>64</v>
      </c>
      <c r="I86" s="104" t="s">
        <v>61</v>
      </c>
      <c r="J86" s="104" t="s">
        <v>62</v>
      </c>
      <c r="K86" s="52"/>
      <c r="L86" s="50"/>
    </row>
    <row r="87" spans="1:12" hidden="1">
      <c r="A87" s="81"/>
      <c r="B87" s="81"/>
      <c r="C87" s="3" t="s">
        <v>7</v>
      </c>
      <c r="D87" s="3" t="s">
        <v>7</v>
      </c>
      <c r="E87" s="3" t="s">
        <v>7</v>
      </c>
      <c r="F87" s="3" t="s">
        <v>7</v>
      </c>
      <c r="G87" s="102"/>
      <c r="H87" s="103"/>
      <c r="I87" s="104"/>
      <c r="J87" s="104"/>
      <c r="K87" s="52"/>
      <c r="L87" s="50"/>
    </row>
    <row r="88" spans="1:12" hidden="1">
      <c r="A88" s="70" t="s">
        <v>63</v>
      </c>
      <c r="B88" s="71"/>
      <c r="C88" s="71"/>
      <c r="D88" s="71"/>
      <c r="E88" s="71"/>
      <c r="F88" s="71"/>
      <c r="G88" s="71"/>
      <c r="H88" s="71"/>
      <c r="I88" s="71"/>
      <c r="J88" s="71"/>
      <c r="K88" s="53"/>
      <c r="L88" s="50"/>
    </row>
    <row r="89" spans="1:12" hidden="1">
      <c r="A89" s="4" t="str">
        <f>Feuil2!A105</f>
        <v>سـميـــد عــادي</v>
      </c>
      <c r="B89" s="72" t="s">
        <v>66</v>
      </c>
      <c r="C89" s="1">
        <v>900</v>
      </c>
      <c r="D89" s="1">
        <v>900</v>
      </c>
      <c r="E89" s="1">
        <v>900</v>
      </c>
      <c r="F89" s="1">
        <v>900</v>
      </c>
      <c r="G89" s="29">
        <v>900</v>
      </c>
      <c r="H89" s="1">
        <f>(C89+D89+E89+F89)/4</f>
        <v>900</v>
      </c>
      <c r="I89" s="1">
        <f>H89-G89</f>
        <v>0</v>
      </c>
      <c r="J89" s="16">
        <f>(I89*100)/G89</f>
        <v>0</v>
      </c>
      <c r="K89" s="46"/>
    </row>
    <row r="90" spans="1:12" ht="15" hidden="1" customHeight="1">
      <c r="A90" s="4" t="str">
        <f>Feuil2!A106</f>
        <v>سميد رفيـــع</v>
      </c>
      <c r="B90" s="73"/>
      <c r="C90" s="26">
        <v>1000</v>
      </c>
      <c r="D90" s="26">
        <v>1000</v>
      </c>
      <c r="E90" s="26">
        <v>1000</v>
      </c>
      <c r="F90" s="26">
        <v>1000</v>
      </c>
      <c r="G90" s="11">
        <v>1000</v>
      </c>
      <c r="H90" s="1">
        <f t="shared" ref="H90:H105" si="7">(C90+D90+E90+F90)/4</f>
        <v>1000</v>
      </c>
      <c r="I90" s="1">
        <f t="shared" ref="I90:I105" si="8">H90-G90</f>
        <v>0</v>
      </c>
      <c r="J90" s="16">
        <f t="shared" ref="J90:J105" si="9">(I90*100)/G90</f>
        <v>0</v>
      </c>
      <c r="K90" s="46"/>
    </row>
    <row r="91" spans="1:12" hidden="1">
      <c r="A91" s="4" t="str">
        <f>Feuil2!A107</f>
        <v>فــريــنــة</v>
      </c>
      <c r="B91" s="73"/>
      <c r="C91" s="1">
        <v>60</v>
      </c>
      <c r="D91" s="1">
        <v>60</v>
      </c>
      <c r="E91" s="1">
        <v>60</v>
      </c>
      <c r="F91" s="1">
        <v>60</v>
      </c>
      <c r="G91" s="29">
        <v>60</v>
      </c>
      <c r="H91" s="1">
        <f t="shared" si="7"/>
        <v>60</v>
      </c>
      <c r="I91" s="1">
        <f t="shared" si="8"/>
        <v>0</v>
      </c>
      <c r="J91" s="16">
        <f t="shared" si="9"/>
        <v>0</v>
      </c>
      <c r="K91" s="46"/>
    </row>
    <row r="92" spans="1:12" hidden="1">
      <c r="A92" s="4" t="str">
        <f>Feuil2!A108</f>
        <v xml:space="preserve">سكر أبيض </v>
      </c>
      <c r="B92" s="74"/>
      <c r="C92" s="1">
        <v>85</v>
      </c>
      <c r="D92" s="1">
        <v>85</v>
      </c>
      <c r="E92" s="1">
        <v>85</v>
      </c>
      <c r="F92" s="1">
        <v>85</v>
      </c>
      <c r="G92" s="29">
        <v>85</v>
      </c>
      <c r="H92" s="1">
        <f t="shared" si="7"/>
        <v>85</v>
      </c>
      <c r="I92" s="1">
        <f t="shared" si="8"/>
        <v>0</v>
      </c>
      <c r="J92" s="16">
        <f t="shared" si="9"/>
        <v>0</v>
      </c>
      <c r="K92" s="46"/>
    </row>
    <row r="93" spans="1:12" ht="30" hidden="1">
      <c r="A93" s="4" t="str">
        <f>Feuil2!A109</f>
        <v xml:space="preserve">فرينة الأطفال -بليدينا-
</v>
      </c>
      <c r="B93" s="75" t="s">
        <v>67</v>
      </c>
      <c r="C93" s="1">
        <v>200</v>
      </c>
      <c r="D93" s="1">
        <v>200</v>
      </c>
      <c r="E93" s="1">
        <v>200</v>
      </c>
      <c r="F93" s="1">
        <v>200</v>
      </c>
      <c r="G93" s="29">
        <v>200</v>
      </c>
      <c r="H93" s="1">
        <f t="shared" si="7"/>
        <v>200</v>
      </c>
      <c r="I93" s="1">
        <f t="shared" si="8"/>
        <v>0</v>
      </c>
      <c r="J93" s="16">
        <f t="shared" si="9"/>
        <v>0</v>
      </c>
      <c r="K93" s="46"/>
    </row>
    <row r="94" spans="1:12" ht="30" hidden="1">
      <c r="A94" s="4" t="str">
        <f>Feuil2!A110</f>
        <v>مسحوق حليب الاطفال-الصحة-</v>
      </c>
      <c r="B94" s="76"/>
      <c r="C94" s="1">
        <v>360</v>
      </c>
      <c r="D94" s="1">
        <v>360</v>
      </c>
      <c r="E94" s="1">
        <v>360</v>
      </c>
      <c r="F94" s="1">
        <v>360</v>
      </c>
      <c r="G94" s="29">
        <v>360</v>
      </c>
      <c r="H94" s="1">
        <f t="shared" si="7"/>
        <v>360</v>
      </c>
      <c r="I94" s="1">
        <f t="shared" si="8"/>
        <v>0</v>
      </c>
      <c r="J94" s="16">
        <f t="shared" si="9"/>
        <v>0</v>
      </c>
      <c r="K94" s="46"/>
    </row>
    <row r="95" spans="1:12" ht="30" hidden="1">
      <c r="A95" s="4" t="str">
        <f>Feuil2!A111</f>
        <v>مسحـوق حليــب للكبـار(gloria)</v>
      </c>
      <c r="B95" s="77"/>
      <c r="C95" s="1">
        <v>380</v>
      </c>
      <c r="D95" s="1">
        <v>380</v>
      </c>
      <c r="E95" s="1">
        <v>380</v>
      </c>
      <c r="F95" s="1">
        <v>380</v>
      </c>
      <c r="G95" s="29">
        <v>380</v>
      </c>
      <c r="H95" s="1">
        <f t="shared" si="7"/>
        <v>380</v>
      </c>
      <c r="I95" s="1">
        <f t="shared" si="8"/>
        <v>0</v>
      </c>
      <c r="J95" s="16">
        <f t="shared" si="9"/>
        <v>0</v>
      </c>
      <c r="K95" s="46"/>
    </row>
    <row r="96" spans="1:12" hidden="1">
      <c r="A96" s="4" t="str">
        <f>Feuil2!A112</f>
        <v>بـــــن</v>
      </c>
      <c r="B96" s="78" t="s">
        <v>66</v>
      </c>
      <c r="C96" s="1">
        <v>600</v>
      </c>
      <c r="D96" s="1">
        <v>600</v>
      </c>
      <c r="E96" s="1">
        <v>600</v>
      </c>
      <c r="F96" s="1">
        <v>600</v>
      </c>
      <c r="G96" s="29">
        <v>600</v>
      </c>
      <c r="H96" s="1">
        <f t="shared" si="7"/>
        <v>600</v>
      </c>
      <c r="I96" s="1">
        <f t="shared" si="8"/>
        <v>0</v>
      </c>
      <c r="J96" s="16">
        <f t="shared" si="9"/>
        <v>0</v>
      </c>
      <c r="K96" s="46"/>
    </row>
    <row r="97" spans="1:19" ht="30" hidden="1">
      <c r="A97" s="4" t="str">
        <f>Feuil2!A113</f>
        <v>شاي -الخيمة- علبة125غ</v>
      </c>
      <c r="B97" s="78"/>
      <c r="C97" s="1">
        <v>400</v>
      </c>
      <c r="D97" s="1">
        <v>400</v>
      </c>
      <c r="E97" s="1">
        <v>400</v>
      </c>
      <c r="F97" s="1">
        <v>400</v>
      </c>
      <c r="G97" s="29">
        <v>400</v>
      </c>
      <c r="H97" s="1">
        <f t="shared" si="7"/>
        <v>400</v>
      </c>
      <c r="I97" s="1">
        <f t="shared" si="8"/>
        <v>0</v>
      </c>
      <c r="J97" s="16">
        <f t="shared" si="9"/>
        <v>0</v>
      </c>
      <c r="K97" s="46"/>
    </row>
    <row r="98" spans="1:19" hidden="1">
      <c r="A98" s="4" t="str">
        <f>Feuil2!A114</f>
        <v xml:space="preserve">خميرة جافة </v>
      </c>
      <c r="B98" s="59" t="s">
        <v>67</v>
      </c>
      <c r="C98" s="1">
        <v>177</v>
      </c>
      <c r="D98" s="1">
        <v>177</v>
      </c>
      <c r="E98" s="1">
        <v>177</v>
      </c>
      <c r="F98" s="1">
        <v>177</v>
      </c>
      <c r="G98" s="29">
        <v>177</v>
      </c>
      <c r="H98" s="1">
        <f t="shared" si="7"/>
        <v>177</v>
      </c>
      <c r="I98" s="1">
        <f t="shared" si="8"/>
        <v>0</v>
      </c>
      <c r="J98" s="16">
        <f t="shared" si="9"/>
        <v>0</v>
      </c>
      <c r="K98" s="46"/>
    </row>
    <row r="99" spans="1:19" hidden="1">
      <c r="A99" s="4" t="str">
        <f>Feuil2!A115</f>
        <v>زيت غذائية</v>
      </c>
      <c r="B99" s="59" t="s">
        <v>68</v>
      </c>
      <c r="C99" s="1">
        <v>580</v>
      </c>
      <c r="D99" s="1">
        <v>580</v>
      </c>
      <c r="E99" s="1">
        <v>580</v>
      </c>
      <c r="F99" s="1">
        <v>580</v>
      </c>
      <c r="G99" s="29">
        <v>580</v>
      </c>
      <c r="H99" s="1">
        <f t="shared" si="7"/>
        <v>580</v>
      </c>
      <c r="I99" s="1">
        <f t="shared" si="8"/>
        <v>0</v>
      </c>
      <c r="J99" s="16">
        <f t="shared" si="9"/>
        <v>0</v>
      </c>
      <c r="K99" s="46"/>
    </row>
    <row r="100" spans="1:19" hidden="1">
      <c r="A100" s="4" t="str">
        <f>Feuil2!A116</f>
        <v>فاصولياء جافـة</v>
      </c>
      <c r="B100" s="72" t="s">
        <v>66</v>
      </c>
      <c r="C100" s="1">
        <v>160</v>
      </c>
      <c r="D100" s="1">
        <v>160</v>
      </c>
      <c r="E100" s="1">
        <v>160</v>
      </c>
      <c r="F100" s="1">
        <v>160</v>
      </c>
      <c r="G100" s="29">
        <v>160</v>
      </c>
      <c r="H100" s="1">
        <f t="shared" si="7"/>
        <v>160</v>
      </c>
      <c r="I100" s="1">
        <f t="shared" si="8"/>
        <v>0</v>
      </c>
      <c r="J100" s="16">
        <f t="shared" si="9"/>
        <v>0</v>
      </c>
      <c r="K100" s="46"/>
    </row>
    <row r="101" spans="1:19" hidden="1">
      <c r="A101" s="4" t="str">
        <f>Feuil2!A117</f>
        <v>عدس</v>
      </c>
      <c r="B101" s="73"/>
      <c r="C101" s="1">
        <v>150</v>
      </c>
      <c r="D101" s="1">
        <v>150</v>
      </c>
      <c r="E101" s="1">
        <v>150</v>
      </c>
      <c r="F101" s="1">
        <v>150</v>
      </c>
      <c r="G101" s="29">
        <v>150</v>
      </c>
      <c r="H101" s="1">
        <f t="shared" si="7"/>
        <v>150</v>
      </c>
      <c r="I101" s="1">
        <f t="shared" si="8"/>
        <v>0</v>
      </c>
      <c r="J101" s="16">
        <f t="shared" si="9"/>
        <v>0</v>
      </c>
      <c r="K101" s="46"/>
    </row>
    <row r="102" spans="1:19" hidden="1">
      <c r="A102" s="4" t="str">
        <f>Feuil2!A118</f>
        <v xml:space="preserve">حمص </v>
      </c>
      <c r="B102" s="73"/>
      <c r="C102" s="1">
        <v>150</v>
      </c>
      <c r="D102" s="1">
        <v>150</v>
      </c>
      <c r="E102" s="1">
        <v>150</v>
      </c>
      <c r="F102" s="1">
        <v>150</v>
      </c>
      <c r="G102" s="29">
        <v>150</v>
      </c>
      <c r="H102" s="1">
        <f t="shared" si="7"/>
        <v>150</v>
      </c>
      <c r="I102" s="1">
        <f t="shared" si="8"/>
        <v>0</v>
      </c>
      <c r="J102" s="16">
        <f t="shared" si="9"/>
        <v>0</v>
      </c>
      <c r="K102" s="46"/>
      <c r="M102" s="67" t="s">
        <v>239</v>
      </c>
      <c r="N102" s="67"/>
      <c r="O102" s="67"/>
      <c r="P102" s="67"/>
      <c r="Q102" s="67"/>
      <c r="R102" s="67"/>
      <c r="S102" s="44"/>
    </row>
    <row r="103" spans="1:19" ht="15" hidden="1" customHeight="1">
      <c r="A103" s="4" t="str">
        <f>Feuil2!A119</f>
        <v>أرز</v>
      </c>
      <c r="B103" s="73"/>
      <c r="C103" s="1">
        <v>80</v>
      </c>
      <c r="D103" s="1">
        <v>80</v>
      </c>
      <c r="E103" s="1">
        <v>80</v>
      </c>
      <c r="F103" s="1">
        <v>80</v>
      </c>
      <c r="G103" s="29">
        <v>80</v>
      </c>
      <c r="H103" s="1">
        <f t="shared" si="7"/>
        <v>80</v>
      </c>
      <c r="I103" s="1">
        <f t="shared" si="8"/>
        <v>0</v>
      </c>
      <c r="J103" s="16">
        <f t="shared" si="9"/>
        <v>0</v>
      </c>
      <c r="K103" s="46"/>
      <c r="S103" s="68" t="s">
        <v>238</v>
      </c>
    </row>
    <row r="104" spans="1:19" hidden="1">
      <c r="A104" s="4" t="str">
        <f>Feuil2!A120</f>
        <v>عجائن غذائية</v>
      </c>
      <c r="B104" s="73"/>
      <c r="C104" s="1">
        <v>85</v>
      </c>
      <c r="D104" s="1">
        <v>85</v>
      </c>
      <c r="E104" s="1">
        <v>85</v>
      </c>
      <c r="F104" s="1">
        <v>85</v>
      </c>
      <c r="G104" s="29">
        <v>85</v>
      </c>
      <c r="H104" s="1">
        <f t="shared" si="7"/>
        <v>85</v>
      </c>
      <c r="I104" s="1">
        <f t="shared" si="8"/>
        <v>0</v>
      </c>
      <c r="J104" s="16">
        <f t="shared" si="9"/>
        <v>0</v>
      </c>
      <c r="K104" s="46"/>
      <c r="S104" s="68"/>
    </row>
    <row r="105" spans="1:19" ht="30" hidden="1">
      <c r="A105" s="4" t="str">
        <f>Feuil2!A121</f>
        <v xml:space="preserve">طماطم مصبـرة مستوردة </v>
      </c>
      <c r="B105" s="74"/>
      <c r="C105" s="1">
        <v>180</v>
      </c>
      <c r="D105" s="1">
        <v>180</v>
      </c>
      <c r="E105" s="1">
        <v>180</v>
      </c>
      <c r="F105" s="1">
        <v>180</v>
      </c>
      <c r="G105" s="29">
        <v>180</v>
      </c>
      <c r="H105" s="1">
        <f t="shared" si="7"/>
        <v>180</v>
      </c>
      <c r="I105" s="1">
        <f t="shared" si="8"/>
        <v>0</v>
      </c>
      <c r="J105" s="16">
        <f t="shared" si="9"/>
        <v>0</v>
      </c>
      <c r="K105" s="46"/>
      <c r="S105" s="68"/>
    </row>
    <row r="106" spans="1:19" hidden="1">
      <c r="A106" s="89" t="s">
        <v>65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47"/>
      <c r="S106" s="68"/>
    </row>
    <row r="107" spans="1:19" hidden="1">
      <c r="A107" s="5" t="str">
        <f>Feuil2!A133</f>
        <v>بطاطا</v>
      </c>
      <c r="B107" s="78" t="s">
        <v>66</v>
      </c>
      <c r="C107" s="1">
        <f>Feuil2!C133</f>
        <v>42.142857142857146</v>
      </c>
      <c r="D107" s="1">
        <f>Feuil2!E133</f>
        <v>45.714285714285715</v>
      </c>
      <c r="E107" s="1">
        <f>Feuil2!G133</f>
        <v>45</v>
      </c>
      <c r="F107" s="1">
        <f>Feuil2!I133</f>
        <v>50</v>
      </c>
      <c r="G107" s="29">
        <f t="shared" ref="G107:G117" si="10">H25</f>
        <v>48.63095238095238</v>
      </c>
      <c r="H107" s="1">
        <f>(C107+D107+E107+F107)/4</f>
        <v>45.714285714285715</v>
      </c>
      <c r="I107" s="1">
        <f t="shared" ref="I107:I117" si="11">H107-G107</f>
        <v>-2.9166666666666643</v>
      </c>
      <c r="J107" s="16">
        <f t="shared" ref="J107:J117" si="12">(I107*100)/G107</f>
        <v>-5.9975520195838383</v>
      </c>
      <c r="K107" s="46"/>
      <c r="S107" s="68"/>
    </row>
    <row r="108" spans="1:19" hidden="1">
      <c r="A108" s="5" t="str">
        <f>Feuil2!A134</f>
        <v>طماطم طازجــة</v>
      </c>
      <c r="B108" s="78"/>
      <c r="C108" s="1">
        <f>Feuil2!C134</f>
        <v>46.428571428571431</v>
      </c>
      <c r="D108" s="1">
        <f>Feuil2!E134</f>
        <v>50</v>
      </c>
      <c r="E108" s="1">
        <f>Feuil2!G134</f>
        <v>50</v>
      </c>
      <c r="F108" s="1">
        <f>Feuil2!I134</f>
        <v>55</v>
      </c>
      <c r="G108" s="29">
        <f t="shared" si="10"/>
        <v>51.19047619047619</v>
      </c>
      <c r="H108" s="1">
        <f t="shared" ref="H108:H117" si="13">(C108+D108+E108+F108)/4</f>
        <v>50.357142857142861</v>
      </c>
      <c r="I108" s="1">
        <f t="shared" si="11"/>
        <v>-0.8333333333333286</v>
      </c>
      <c r="J108" s="16">
        <f t="shared" si="12"/>
        <v>-1.6279069767441767</v>
      </c>
      <c r="K108" s="46"/>
      <c r="S108" s="68"/>
    </row>
    <row r="109" spans="1:19" hidden="1">
      <c r="A109" s="5" t="s">
        <v>237</v>
      </c>
      <c r="B109" s="78"/>
      <c r="C109" s="1">
        <f>Feuil2!C135</f>
        <v>45.714285714285715</v>
      </c>
      <c r="D109" s="1">
        <f>Feuil2!E135</f>
        <v>42.857142857142854</v>
      </c>
      <c r="E109" s="1">
        <f>Feuil2!G135</f>
        <v>40</v>
      </c>
      <c r="F109" s="1">
        <f>Feuil2!I135</f>
        <v>40</v>
      </c>
      <c r="G109" s="29">
        <f t="shared" si="10"/>
        <v>39.613095238095241</v>
      </c>
      <c r="H109" s="1">
        <f t="shared" si="13"/>
        <v>42.142857142857139</v>
      </c>
      <c r="I109" s="1">
        <f t="shared" si="11"/>
        <v>2.529761904761898</v>
      </c>
      <c r="J109" s="16">
        <f t="shared" si="12"/>
        <v>6.3861758076633937</v>
      </c>
      <c r="K109" s="46"/>
      <c r="S109" s="68"/>
    </row>
    <row r="110" spans="1:19" hidden="1">
      <c r="A110" s="5" t="str">
        <f>Feuil2!A136</f>
        <v>خس</v>
      </c>
      <c r="B110" s="78"/>
      <c r="C110" s="1">
        <f>Feuil2!C136</f>
        <v>47.142857142857146</v>
      </c>
      <c r="D110" s="1">
        <f>Feuil2!E136</f>
        <v>52.142857142857146</v>
      </c>
      <c r="E110" s="1">
        <f>Feuil2!G136</f>
        <v>63</v>
      </c>
      <c r="F110" s="1">
        <f>Feuil2!I136</f>
        <v>60</v>
      </c>
      <c r="G110" s="29">
        <f t="shared" si="10"/>
        <v>55.714285714285715</v>
      </c>
      <c r="H110" s="1">
        <f t="shared" si="13"/>
        <v>55.571428571428569</v>
      </c>
      <c r="I110" s="1">
        <f t="shared" si="11"/>
        <v>-0.1428571428571459</v>
      </c>
      <c r="J110" s="16">
        <f t="shared" si="12"/>
        <v>-0.25641025641026188</v>
      </c>
      <c r="K110" s="46"/>
      <c r="S110" s="68"/>
    </row>
    <row r="111" spans="1:19" hidden="1">
      <c r="A111" s="5" t="str">
        <f>Feuil2!A137</f>
        <v xml:space="preserve">قرعة </v>
      </c>
      <c r="B111" s="78"/>
      <c r="C111" s="1">
        <f>Feuil2!C137</f>
        <v>47.142857142857146</v>
      </c>
      <c r="D111" s="1">
        <f>Feuil2!E137</f>
        <v>51.428571428571431</v>
      </c>
      <c r="E111" s="1">
        <f>Feuil2!G137</f>
        <v>73</v>
      </c>
      <c r="F111" s="1">
        <f>Feuil2!I137</f>
        <v>50</v>
      </c>
      <c r="G111" s="29">
        <f t="shared" si="10"/>
        <v>51.30952380952381</v>
      </c>
      <c r="H111" s="1">
        <f t="shared" si="13"/>
        <v>55.392857142857146</v>
      </c>
      <c r="I111" s="1">
        <f t="shared" si="11"/>
        <v>4.0833333333333357</v>
      </c>
      <c r="J111" s="16">
        <f t="shared" si="12"/>
        <v>7.9582366589327194</v>
      </c>
      <c r="K111" s="46"/>
      <c r="S111" s="68"/>
    </row>
    <row r="112" spans="1:19" hidden="1">
      <c r="A112" s="5" t="str">
        <f>Feuil2!A138</f>
        <v>جزر</v>
      </c>
      <c r="B112" s="78"/>
      <c r="C112" s="1">
        <f>Feuil2!C138</f>
        <v>67.857142857142861</v>
      </c>
      <c r="D112" s="1">
        <f>Feuil2!E138</f>
        <v>60</v>
      </c>
      <c r="E112" s="1">
        <f>Feuil2!G138</f>
        <v>60</v>
      </c>
      <c r="F112" s="1">
        <f>Feuil2!I138</f>
        <v>60</v>
      </c>
      <c r="G112" s="29">
        <f t="shared" si="10"/>
        <v>63.928571428571431</v>
      </c>
      <c r="H112" s="1">
        <f t="shared" si="13"/>
        <v>61.964285714285715</v>
      </c>
      <c r="I112" s="1">
        <f t="shared" si="11"/>
        <v>-1.9642857142857153</v>
      </c>
      <c r="J112" s="16">
        <f t="shared" si="12"/>
        <v>-3.0726256983240239</v>
      </c>
      <c r="K112" s="46"/>
      <c r="S112" s="68"/>
    </row>
    <row r="113" spans="1:19" hidden="1">
      <c r="A113" s="5" t="str">
        <f>Feuil2!A139</f>
        <v>فلفل حلو</v>
      </c>
      <c r="B113" s="78"/>
      <c r="C113" s="1">
        <f>Feuil2!C139</f>
        <v>97.142857142857139</v>
      </c>
      <c r="D113" s="1">
        <f>Feuil2!E139</f>
        <v>97.142857142857139</v>
      </c>
      <c r="E113" s="1">
        <f>Feuil2!G139</f>
        <v>98</v>
      </c>
      <c r="F113" s="1">
        <f>Feuil2!I139</f>
        <v>86.666666666666671</v>
      </c>
      <c r="G113" s="29">
        <f t="shared" si="10"/>
        <v>99.434523809523824</v>
      </c>
      <c r="H113" s="1">
        <f t="shared" si="13"/>
        <v>94.738095238095241</v>
      </c>
      <c r="I113" s="1">
        <f t="shared" si="11"/>
        <v>-4.6964285714285836</v>
      </c>
      <c r="J113" s="16">
        <f t="shared" si="12"/>
        <v>-4.7231367853936064</v>
      </c>
      <c r="K113" s="46"/>
    </row>
    <row r="114" spans="1:19" hidden="1">
      <c r="A114" s="5" t="str">
        <f>Feuil2!A140</f>
        <v>فلفل حار</v>
      </c>
      <c r="B114" s="78"/>
      <c r="C114" s="1">
        <f>Feuil2!C140</f>
        <v>94.285714285714292</v>
      </c>
      <c r="D114" s="1">
        <f>Feuil2!E140</f>
        <v>97.142857142857139</v>
      </c>
      <c r="E114" s="1">
        <f>Feuil2!G140</f>
        <v>98</v>
      </c>
      <c r="F114" s="1">
        <f>Feuil2!I140</f>
        <v>86.666666666666671</v>
      </c>
      <c r="G114" s="29">
        <f t="shared" si="10"/>
        <v>98.154761904761898</v>
      </c>
      <c r="H114" s="1">
        <f t="shared" si="13"/>
        <v>94.023809523809533</v>
      </c>
      <c r="I114" s="1">
        <f t="shared" si="11"/>
        <v>-4.1309523809523654</v>
      </c>
      <c r="J114" s="16">
        <f t="shared" si="12"/>
        <v>-4.2086112795633559</v>
      </c>
      <c r="K114" s="46"/>
    </row>
    <row r="115" spans="1:19" ht="15" hidden="1" customHeight="1">
      <c r="A115" s="5" t="str">
        <f>Feuil2!A141</f>
        <v>فاصوليا خضراء</v>
      </c>
      <c r="B115" s="78"/>
      <c r="C115" s="1">
        <f>Feuil2!C141</f>
        <v>100</v>
      </c>
      <c r="D115" s="1">
        <f>Feuil2!E141</f>
        <v>107.14285714285714</v>
      </c>
      <c r="E115" s="1">
        <f>Feuil2!G141</f>
        <v>108</v>
      </c>
      <c r="F115" s="1">
        <f>Feuil2!I141</f>
        <v>106.66666666666667</v>
      </c>
      <c r="G115" s="29">
        <f t="shared" si="10"/>
        <v>59.285714285714292</v>
      </c>
      <c r="H115" s="1">
        <f t="shared" si="13"/>
        <v>105.45238095238095</v>
      </c>
      <c r="I115" s="1">
        <f t="shared" si="11"/>
        <v>46.166666666666657</v>
      </c>
      <c r="J115" s="16">
        <f t="shared" si="12"/>
        <v>77.871485943775085</v>
      </c>
      <c r="K115" s="46"/>
      <c r="S115" s="68" t="s">
        <v>238</v>
      </c>
    </row>
    <row r="116" spans="1:19" hidden="1">
      <c r="A116" s="5" t="str">
        <f>Feuil2!A142</f>
        <v>شمـنــدر</v>
      </c>
      <c r="B116" s="78"/>
      <c r="C116" s="1">
        <f>Feuil2!C142</f>
        <v>63.571428571428569</v>
      </c>
      <c r="D116" s="1">
        <f>Feuil2!E142</f>
        <v>50.714285714285715</v>
      </c>
      <c r="E116" s="1">
        <f>Feuil2!G142</f>
        <v>55</v>
      </c>
      <c r="F116" s="1">
        <f>Feuil2!I142</f>
        <v>55</v>
      </c>
      <c r="G116" s="29">
        <f t="shared" si="10"/>
        <v>282.61904761904765</v>
      </c>
      <c r="H116" s="1">
        <f t="shared" si="13"/>
        <v>56.071428571428569</v>
      </c>
      <c r="I116" s="1">
        <f t="shared" si="11"/>
        <v>-226.54761904761909</v>
      </c>
      <c r="J116" s="16">
        <f t="shared" si="12"/>
        <v>-80.160067396798652</v>
      </c>
      <c r="K116" s="46"/>
      <c r="S116" s="68"/>
    </row>
    <row r="117" spans="1:19" hidden="1">
      <c r="A117" s="5" t="str">
        <f>Feuil2!A143</f>
        <v xml:space="preserve">ثــــوم محلي </v>
      </c>
      <c r="B117" s="78"/>
      <c r="C117" s="1">
        <f>Feuil2!C143</f>
        <v>277.85714285714283</v>
      </c>
      <c r="D117" s="1">
        <f>Feuil2!E143</f>
        <v>321.42857142857144</v>
      </c>
      <c r="E117" s="1">
        <f>Feuil2!G143</f>
        <v>310</v>
      </c>
      <c r="F117" s="1">
        <f>Feuil2!I143</f>
        <v>300</v>
      </c>
      <c r="G117" s="29">
        <f t="shared" si="10"/>
        <v>153.45238095238096</v>
      </c>
      <c r="H117" s="1">
        <f t="shared" si="13"/>
        <v>302.32142857142856</v>
      </c>
      <c r="I117" s="1">
        <f t="shared" si="11"/>
        <v>148.86904761904759</v>
      </c>
      <c r="J117" s="16">
        <f t="shared" si="12"/>
        <v>97.013188518231161</v>
      </c>
      <c r="K117" s="46"/>
      <c r="S117" s="68"/>
    </row>
    <row r="118" spans="1:19" hidden="1">
      <c r="A118" s="18"/>
      <c r="B118" s="19"/>
      <c r="C118" s="20"/>
      <c r="D118" s="20"/>
      <c r="E118" s="20"/>
      <c r="F118" s="21"/>
      <c r="G118" s="22"/>
      <c r="H118" s="20"/>
      <c r="I118" s="20"/>
      <c r="J118" s="23"/>
      <c r="K118" s="23"/>
      <c r="S118" s="68"/>
    </row>
    <row r="119" spans="1:19" hidden="1">
      <c r="A119" s="18"/>
      <c r="B119" s="19"/>
      <c r="C119" s="20"/>
      <c r="D119" s="20"/>
      <c r="E119" s="20"/>
      <c r="F119" s="21"/>
      <c r="G119" s="22"/>
      <c r="H119" s="20"/>
      <c r="I119" s="20"/>
      <c r="J119" s="23"/>
      <c r="K119" s="23"/>
      <c r="S119" s="68"/>
    </row>
    <row r="120" spans="1:19" hidden="1">
      <c r="A120" s="18"/>
      <c r="B120" s="19"/>
      <c r="C120" s="20"/>
      <c r="D120" s="20"/>
      <c r="E120" s="20"/>
      <c r="F120" s="21"/>
      <c r="G120" s="22"/>
      <c r="H120" s="20"/>
      <c r="I120" s="20"/>
      <c r="J120" s="23"/>
      <c r="K120" s="23"/>
      <c r="S120" s="68"/>
    </row>
    <row r="121" spans="1:19" ht="15.75" hidden="1">
      <c r="A121" s="90" t="s">
        <v>69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36"/>
      <c r="S121" s="68"/>
    </row>
    <row r="122" spans="1:19" hidden="1">
      <c r="A122" s="6" t="str">
        <f>Feuil2!A148</f>
        <v>تمــور</v>
      </c>
      <c r="B122" s="72" t="s">
        <v>66</v>
      </c>
      <c r="C122" s="17">
        <f>Feuil2!C148</f>
        <v>550</v>
      </c>
      <c r="D122" s="1">
        <f>Feuil2!E148</f>
        <v>550</v>
      </c>
      <c r="E122" s="1">
        <f>Feuil2!G148</f>
        <v>550</v>
      </c>
      <c r="F122" s="1">
        <f>Feuil2!I148</f>
        <v>550</v>
      </c>
      <c r="G122" s="29">
        <f>H40</f>
        <v>571.30952380952374</v>
      </c>
      <c r="H122" s="1">
        <f t="shared" ref="H122:H132" si="14">(C122+D122+E122+F122)/4</f>
        <v>550</v>
      </c>
      <c r="I122" s="1">
        <f t="shared" ref="I122:I132" si="15">H122-G122</f>
        <v>-21.309523809523739</v>
      </c>
      <c r="J122" s="16">
        <f t="shared" ref="J122:J132" si="16">(I122*100)/G122</f>
        <v>-3.7299437382787963</v>
      </c>
      <c r="K122" s="46"/>
      <c r="S122" s="68"/>
    </row>
    <row r="123" spans="1:19" hidden="1">
      <c r="A123" s="6" t="str">
        <f>Feuil2!A149</f>
        <v xml:space="preserve">تفاح محلي </v>
      </c>
      <c r="B123" s="73"/>
      <c r="C123" s="17">
        <f>Feuil2!C149</f>
        <v>0</v>
      </c>
      <c r="D123" s="1">
        <f>Feuil2!E149</f>
        <v>0</v>
      </c>
      <c r="E123" s="1">
        <f>Feuil2!G149</f>
        <v>0</v>
      </c>
      <c r="F123" s="1">
        <f>Feuil2!I149</f>
        <v>0</v>
      </c>
      <c r="G123" s="29"/>
      <c r="H123" s="1">
        <f t="shared" si="14"/>
        <v>0</v>
      </c>
      <c r="I123" s="1">
        <f t="shared" si="15"/>
        <v>0</v>
      </c>
      <c r="J123" s="16" t="e">
        <f t="shared" si="16"/>
        <v>#DIV/0!</v>
      </c>
      <c r="K123" s="46"/>
      <c r="S123" s="68"/>
    </row>
    <row r="124" spans="1:19" hidden="1">
      <c r="A124" s="6" t="str">
        <f>Feuil2!A150</f>
        <v>تفاح مستورد</v>
      </c>
      <c r="B124" s="73"/>
      <c r="C124" s="17">
        <f>Feuil2!C150</f>
        <v>241.42857142857142</v>
      </c>
      <c r="D124" s="1">
        <f>Feuil2!E150</f>
        <v>218.57142857142858</v>
      </c>
      <c r="E124" s="1">
        <f>Feuil2!G150</f>
        <v>226</v>
      </c>
      <c r="F124" s="1">
        <f>Feuil2!I150</f>
        <v>230</v>
      </c>
      <c r="G124" s="29">
        <f>H41</f>
        <v>181.25</v>
      </c>
      <c r="H124" s="1">
        <f t="shared" si="14"/>
        <v>229</v>
      </c>
      <c r="I124" s="1">
        <f t="shared" si="15"/>
        <v>47.75</v>
      </c>
      <c r="J124" s="16">
        <f t="shared" si="16"/>
        <v>26.344827586206897</v>
      </c>
      <c r="K124" s="46"/>
      <c r="S124" s="68"/>
    </row>
    <row r="125" spans="1:19" hidden="1">
      <c r="A125" s="6" t="str">
        <f>Feuil2!A151</f>
        <v>مـــوز</v>
      </c>
      <c r="B125" s="73"/>
      <c r="C125" s="17">
        <f>Feuil2!C151</f>
        <v>179.28571428571428</v>
      </c>
      <c r="D125" s="1">
        <f>Feuil2!E151</f>
        <v>180</v>
      </c>
      <c r="E125" s="1">
        <f>Feuil2!G151</f>
        <v>204</v>
      </c>
      <c r="F125" s="1">
        <f>Feuil2!I151</f>
        <v>190</v>
      </c>
      <c r="G125" s="29">
        <f>H42</f>
        <v>178.03571428571428</v>
      </c>
      <c r="H125" s="1">
        <f t="shared" si="14"/>
        <v>188.32142857142856</v>
      </c>
      <c r="I125" s="1">
        <f t="shared" si="15"/>
        <v>10.285714285714278</v>
      </c>
      <c r="J125" s="16">
        <f t="shared" si="16"/>
        <v>5.7773319959879599</v>
      </c>
      <c r="K125" s="46"/>
      <c r="S125" s="68"/>
    </row>
    <row r="126" spans="1:19" hidden="1">
      <c r="A126" s="6" t="str">
        <f>Feuil2!A152</f>
        <v>مشمش</v>
      </c>
      <c r="B126" s="73"/>
      <c r="C126" s="17">
        <f>Feuil2!C152</f>
        <v>78.571428571428569</v>
      </c>
      <c r="D126" s="1">
        <f>Feuil2!E152</f>
        <v>80.714285714285708</v>
      </c>
      <c r="E126" s="1">
        <f>Feuil2!G152</f>
        <v>85</v>
      </c>
      <c r="F126" s="1">
        <f>Feuil2!I152</f>
        <v>85</v>
      </c>
      <c r="G126" s="29">
        <f>H47</f>
        <v>69.047619047619037</v>
      </c>
      <c r="H126" s="1">
        <f t="shared" si="14"/>
        <v>82.321428571428569</v>
      </c>
      <c r="I126" s="1">
        <f t="shared" si="15"/>
        <v>13.273809523809533</v>
      </c>
      <c r="J126" s="16">
        <f t="shared" si="16"/>
        <v>19.224137931034498</v>
      </c>
      <c r="K126" s="46"/>
      <c r="S126" s="68"/>
    </row>
    <row r="127" spans="1:19" hidden="1">
      <c r="A127" s="6" t="str">
        <f>Feuil2!A153</f>
        <v>خوخ</v>
      </c>
      <c r="B127" s="73"/>
      <c r="C127" s="17">
        <f>Feuil2!C153</f>
        <v>88.571428571428569</v>
      </c>
      <c r="D127" s="1">
        <f>Feuil2!E153</f>
        <v>102.85714285714286</v>
      </c>
      <c r="E127" s="1">
        <f>Feuil2!G153</f>
        <v>100</v>
      </c>
      <c r="F127" s="1">
        <f>Feuil2!I153</f>
        <v>100</v>
      </c>
      <c r="G127" s="29">
        <f>H48</f>
        <v>112.61904761904763</v>
      </c>
      <c r="H127" s="1">
        <f t="shared" si="14"/>
        <v>97.857142857142861</v>
      </c>
      <c r="I127" s="1">
        <f t="shared" si="15"/>
        <v>-14.761904761904773</v>
      </c>
      <c r="J127" s="16">
        <f t="shared" si="16"/>
        <v>-13.107822410148</v>
      </c>
      <c r="K127" s="46"/>
    </row>
    <row r="128" spans="1:19" hidden="1">
      <c r="A128" s="6" t="str">
        <f>Feuil2!A154</f>
        <v>برقوق</v>
      </c>
      <c r="B128" s="73"/>
      <c r="C128" s="17">
        <f>Feuil2!C154</f>
        <v>83.571428571428569</v>
      </c>
      <c r="D128" s="1">
        <f>Feuil2!E154</f>
        <v>84.285714285714292</v>
      </c>
      <c r="E128" s="1">
        <f>Feuil2!G154</f>
        <v>110</v>
      </c>
      <c r="F128" s="1">
        <f>Feuil2!I154</f>
        <v>120</v>
      </c>
      <c r="G128" s="29">
        <f>H50</f>
        <v>90</v>
      </c>
      <c r="H128" s="1">
        <f t="shared" si="14"/>
        <v>99.464285714285722</v>
      </c>
      <c r="I128" s="1">
        <f t="shared" si="15"/>
        <v>9.4642857142857224</v>
      </c>
      <c r="J128" s="16">
        <f t="shared" si="16"/>
        <v>10.515873015873025</v>
      </c>
      <c r="K128" s="46"/>
    </row>
    <row r="129" spans="1:11" hidden="1">
      <c r="A129" s="6" t="str">
        <f>Feuil2!A155</f>
        <v>إجاص</v>
      </c>
      <c r="B129" s="73"/>
      <c r="C129" s="17">
        <f>Feuil2!C155</f>
        <v>300</v>
      </c>
      <c r="D129" s="1">
        <f>Feuil2!E155</f>
        <v>300</v>
      </c>
      <c r="E129" s="1">
        <f>Feuil2!G155</f>
        <v>300</v>
      </c>
      <c r="F129" s="1">
        <f>Feuil2!I155</f>
        <v>300</v>
      </c>
      <c r="G129" s="29">
        <f>H51</f>
        <v>257.14285714285717</v>
      </c>
      <c r="H129" s="1">
        <f t="shared" si="14"/>
        <v>300</v>
      </c>
      <c r="I129" s="1">
        <f t="shared" si="15"/>
        <v>42.857142857142833</v>
      </c>
      <c r="J129" s="16">
        <f t="shared" si="16"/>
        <v>16.666666666666657</v>
      </c>
      <c r="K129" s="46"/>
    </row>
    <row r="130" spans="1:11" hidden="1">
      <c r="A130" s="6" t="str">
        <f>Feuil2!A156</f>
        <v>برتقال</v>
      </c>
      <c r="B130" s="73"/>
      <c r="C130" s="17">
        <f>Feuil2!C156</f>
        <v>250</v>
      </c>
      <c r="D130" s="1">
        <f>Feuil2!E156</f>
        <v>0</v>
      </c>
      <c r="E130" s="1">
        <f>Feuil2!G156</f>
        <v>0</v>
      </c>
      <c r="F130" s="1">
        <f>Feuil2!I156</f>
        <v>0</v>
      </c>
      <c r="G130" s="29">
        <f>H52</f>
        <v>210</v>
      </c>
      <c r="H130" s="1">
        <f t="shared" si="14"/>
        <v>62.5</v>
      </c>
      <c r="I130" s="1">
        <f t="shared" si="15"/>
        <v>-147.5</v>
      </c>
      <c r="J130" s="16">
        <f t="shared" si="16"/>
        <v>-70.238095238095241</v>
      </c>
      <c r="K130" s="46"/>
    </row>
    <row r="131" spans="1:11" hidden="1">
      <c r="A131" s="6" t="str">
        <f>Feuil2!A157</f>
        <v xml:space="preserve">بطيخ أحمر </v>
      </c>
      <c r="B131" s="73"/>
      <c r="C131" s="17">
        <f>Feuil2!C157</f>
        <v>30</v>
      </c>
      <c r="D131" s="1">
        <f>Feuil2!E157</f>
        <v>30</v>
      </c>
      <c r="E131" s="1">
        <f>Feuil2!G157</f>
        <v>30</v>
      </c>
      <c r="F131" s="1">
        <f>Feuil2!I157</f>
        <v>30</v>
      </c>
      <c r="G131" s="29">
        <f>H45</f>
        <v>40.297619047619051</v>
      </c>
      <c r="H131" s="1">
        <f t="shared" si="14"/>
        <v>30</v>
      </c>
      <c r="I131" s="1">
        <f t="shared" si="15"/>
        <v>-10.297619047619051</v>
      </c>
      <c r="J131" s="16">
        <f t="shared" si="16"/>
        <v>-25.553914327917287</v>
      </c>
      <c r="K131" s="46"/>
    </row>
    <row r="132" spans="1:11" hidden="1">
      <c r="A132" s="6" t="str">
        <f>Feuil2!A158</f>
        <v>بطيخ أصفر</v>
      </c>
      <c r="B132" s="73"/>
      <c r="C132" s="17">
        <f>Feuil2!C158</f>
        <v>72.142857142857139</v>
      </c>
      <c r="D132" s="1">
        <f>Feuil2!E158</f>
        <v>61.428571428571431</v>
      </c>
      <c r="E132" s="1">
        <f>Feuil2!G158</f>
        <v>70</v>
      </c>
      <c r="F132" s="1">
        <f>Feuil2!I158</f>
        <v>60</v>
      </c>
      <c r="G132" s="29">
        <f>H46</f>
        <v>86.25</v>
      </c>
      <c r="H132" s="1">
        <f t="shared" si="14"/>
        <v>65.892857142857139</v>
      </c>
      <c r="I132" s="1">
        <f t="shared" si="15"/>
        <v>-20.357142857142861</v>
      </c>
      <c r="J132" s="16">
        <f t="shared" si="16"/>
        <v>-23.602484472049696</v>
      </c>
      <c r="K132" s="46"/>
    </row>
    <row r="133" spans="1:11" ht="15.75" hidden="1">
      <c r="A133" s="91" t="s">
        <v>81</v>
      </c>
      <c r="B133" s="91"/>
      <c r="C133" s="91"/>
      <c r="D133" s="91"/>
      <c r="E133" s="91"/>
      <c r="F133" s="91"/>
      <c r="G133" s="91"/>
      <c r="H133" s="91"/>
      <c r="I133" s="91"/>
      <c r="J133" s="92"/>
      <c r="K133" s="36"/>
    </row>
    <row r="134" spans="1:11" hidden="1">
      <c r="A134" s="6">
        <f>Feuil2!A165</f>
        <v>0</v>
      </c>
      <c r="B134" s="78" t="s">
        <v>66</v>
      </c>
      <c r="C134" s="1">
        <f>Feuil2!C165</f>
        <v>0</v>
      </c>
      <c r="D134" s="1">
        <f>Feuil2!E165</f>
        <v>0</v>
      </c>
      <c r="E134" s="1">
        <f>Feuil2!G165</f>
        <v>0</v>
      </c>
      <c r="F134" s="1">
        <f>Feuil2!I165</f>
        <v>0</v>
      </c>
      <c r="G134" s="8">
        <f>H54</f>
        <v>1221.4285714285713</v>
      </c>
      <c r="H134" s="1">
        <f>(C134+D134+E134+F134)/4</f>
        <v>0</v>
      </c>
      <c r="I134" s="1">
        <f>H134-G134</f>
        <v>-1221.4285714285713</v>
      </c>
      <c r="J134" s="16">
        <f>(I134*100)/G134</f>
        <v>-100</v>
      </c>
      <c r="K134" s="46"/>
    </row>
    <row r="135" spans="1:11" hidden="1">
      <c r="A135" s="6" t="str">
        <f>Feuil2!A166</f>
        <v>اللحــــوم و البيــــض</v>
      </c>
      <c r="B135" s="78"/>
      <c r="C135" s="1">
        <f>Feuil2!C166</f>
        <v>0</v>
      </c>
      <c r="D135" s="1">
        <f>Feuil2!E166</f>
        <v>0</v>
      </c>
      <c r="E135" s="1">
        <f>Feuil2!G166</f>
        <v>0</v>
      </c>
      <c r="F135" s="1">
        <f>Feuil2!I166</f>
        <v>0</v>
      </c>
      <c r="G135" s="8">
        <f>H55</f>
        <v>1028.2142857142858</v>
      </c>
      <c r="H135" s="1">
        <f>(C135+D135+E135+F135)/4</f>
        <v>0</v>
      </c>
      <c r="I135" s="1">
        <f>H135-G135</f>
        <v>-1028.2142857142858</v>
      </c>
      <c r="J135" s="16">
        <f>(I135*100)/G135</f>
        <v>-100</v>
      </c>
      <c r="K135" s="46"/>
    </row>
    <row r="136" spans="1:11" hidden="1">
      <c r="A136" s="6" t="str">
        <f>Feuil2!A167</f>
        <v>المواد</v>
      </c>
      <c r="B136" s="78"/>
      <c r="C136" s="1">
        <f>Feuil2!C167</f>
        <v>0</v>
      </c>
      <c r="D136" s="1">
        <f>Feuil2!E167</f>
        <v>0</v>
      </c>
      <c r="E136" s="1">
        <f>Feuil2!G167</f>
        <v>0</v>
      </c>
      <c r="F136" s="1">
        <f>Feuil2!I167</f>
        <v>0</v>
      </c>
      <c r="G136" s="8">
        <f>H56</f>
        <v>578.57142857142856</v>
      </c>
      <c r="H136" s="1">
        <f>(C136+D136+E136+F136)/4</f>
        <v>0</v>
      </c>
      <c r="I136" s="1">
        <f>H136-G136</f>
        <v>-578.57142857142856</v>
      </c>
      <c r="J136" s="16">
        <f>(I136*100)/G136</f>
        <v>-100</v>
      </c>
      <c r="K136" s="46"/>
    </row>
    <row r="137" spans="1:11" hidden="1">
      <c r="A137" s="6">
        <f>Feuil2!A168</f>
        <v>0</v>
      </c>
      <c r="B137" s="78"/>
      <c r="C137" s="1">
        <f>Feuil2!C168</f>
        <v>0</v>
      </c>
      <c r="D137" s="1">
        <f>Feuil2!E168</f>
        <v>0</v>
      </c>
      <c r="E137" s="1">
        <f>Feuil2!G168</f>
        <v>0</v>
      </c>
      <c r="F137" s="1">
        <f>Feuil2!I168</f>
        <v>0</v>
      </c>
      <c r="G137" s="8">
        <f>H57</f>
        <v>293.80952380952385</v>
      </c>
      <c r="H137" s="1">
        <f>(C137+D137+E137+F137)/4</f>
        <v>0</v>
      </c>
      <c r="I137" s="1">
        <f>H137-G137</f>
        <v>-293.80952380952385</v>
      </c>
      <c r="J137" s="16">
        <f>(I137*100)/G137</f>
        <v>-100</v>
      </c>
      <c r="K137" s="46"/>
    </row>
    <row r="138" spans="1:11" ht="30" hidden="1">
      <c r="A138" s="6" t="str">
        <f>Feuil2!A323</f>
        <v>سـميـــد عــادي</v>
      </c>
      <c r="B138" s="60" t="s">
        <v>82</v>
      </c>
      <c r="C138" s="1">
        <f>Feuil2!C323</f>
        <v>0</v>
      </c>
      <c r="D138" s="1">
        <f>Feuil2!E323</f>
        <v>0</v>
      </c>
      <c r="E138" s="1">
        <f>Feuil2!G323</f>
        <v>0</v>
      </c>
      <c r="F138" s="1">
        <f>Feuil2!I323</f>
        <v>0</v>
      </c>
      <c r="G138" s="8">
        <f>H58</f>
        <v>254.46428571428569</v>
      </c>
      <c r="H138" s="1">
        <f>(C138+D138+E138+F138)/4</f>
        <v>0</v>
      </c>
      <c r="I138" s="1">
        <f>H138-G138</f>
        <v>-254.46428571428569</v>
      </c>
      <c r="J138" s="16">
        <f>(I138*100)/G138</f>
        <v>-100</v>
      </c>
      <c r="K138" s="46"/>
    </row>
    <row r="139" spans="1:11" hidden="1">
      <c r="A139" s="105" t="s">
        <v>70</v>
      </c>
      <c r="B139" s="105"/>
      <c r="C139" s="105"/>
      <c r="D139" s="105"/>
      <c r="E139" s="105"/>
      <c r="F139" s="105"/>
      <c r="G139" s="105"/>
      <c r="H139" s="105"/>
    </row>
    <row r="140" spans="1:11" hidden="1">
      <c r="A140" s="6" t="s">
        <v>71</v>
      </c>
      <c r="B140" s="30" t="s">
        <v>74</v>
      </c>
      <c r="C140" s="33">
        <v>580</v>
      </c>
      <c r="D140" s="33">
        <v>580</v>
      </c>
      <c r="E140" s="33">
        <v>580</v>
      </c>
      <c r="F140" s="33">
        <v>580</v>
      </c>
      <c r="G140" s="34">
        <f>H60</f>
        <v>635</v>
      </c>
      <c r="H140" s="1">
        <f>(C140+D140+E140+F140)/4</f>
        <v>580</v>
      </c>
      <c r="I140" s="1">
        <f>H140-G140</f>
        <v>-55</v>
      </c>
      <c r="J140" s="16">
        <f>(I140*100)/G140</f>
        <v>-8.6614173228346463</v>
      </c>
      <c r="K140" s="46"/>
    </row>
    <row r="141" spans="1:11" hidden="1">
      <c r="A141" s="6" t="s">
        <v>72</v>
      </c>
      <c r="B141" s="30" t="s">
        <v>75</v>
      </c>
      <c r="C141" s="33">
        <v>5800</v>
      </c>
      <c r="D141" s="33">
        <v>5800</v>
      </c>
      <c r="E141" s="33">
        <v>5800</v>
      </c>
      <c r="F141" s="33">
        <v>5800</v>
      </c>
      <c r="G141" s="34">
        <f>H61</f>
        <v>5800</v>
      </c>
      <c r="H141" s="1">
        <f>(C141+D141+E141+F141)/4</f>
        <v>5800</v>
      </c>
      <c r="I141" s="1">
        <f>H141-G141</f>
        <v>0</v>
      </c>
      <c r="J141" s="16">
        <f>(I141*100)/G141</f>
        <v>0</v>
      </c>
      <c r="K141" s="46"/>
    </row>
    <row r="142" spans="1:11" hidden="1">
      <c r="A142" s="6" t="s">
        <v>73</v>
      </c>
      <c r="B142" s="30" t="s">
        <v>76</v>
      </c>
      <c r="C142" s="33">
        <v>540</v>
      </c>
      <c r="D142" s="33">
        <v>540</v>
      </c>
      <c r="E142" s="33">
        <v>540</v>
      </c>
      <c r="F142" s="33">
        <v>540</v>
      </c>
      <c r="G142" s="34">
        <f>H62</f>
        <v>540</v>
      </c>
      <c r="H142" s="1">
        <f>(C142+D142+E142+F142)/4</f>
        <v>540</v>
      </c>
      <c r="I142" s="1">
        <f>H142-G142</f>
        <v>0</v>
      </c>
      <c r="J142" s="16">
        <f>(I142*100)/G142</f>
        <v>0</v>
      </c>
      <c r="K142" s="46"/>
    </row>
    <row r="143" spans="1:11" hidden="1"/>
    <row r="144" spans="1:11" hidden="1"/>
    <row r="145" spans="2:10" hidden="1"/>
    <row r="146" spans="2:10" hidden="1"/>
    <row r="147" spans="2:10" hidden="1"/>
    <row r="148" spans="2:10" hidden="1"/>
    <row r="149" spans="2:10" hidden="1"/>
    <row r="150" spans="2:10" hidden="1"/>
    <row r="151" spans="2:10" hidden="1"/>
    <row r="152" spans="2:10" hidden="1"/>
    <row r="153" spans="2:10" hidden="1"/>
    <row r="154" spans="2:10" hidden="1"/>
    <row r="155" spans="2:10" hidden="1"/>
    <row r="156" spans="2:10" hidden="1"/>
    <row r="157" spans="2:10" hidden="1"/>
    <row r="158" spans="2:10" hidden="1"/>
    <row r="159" spans="2:10" hidden="1"/>
    <row r="160" spans="2:10" ht="18.75" hidden="1" customHeight="1">
      <c r="B160" s="69" t="s">
        <v>126</v>
      </c>
      <c r="C160" s="69"/>
      <c r="D160" s="69"/>
      <c r="E160" s="69"/>
      <c r="F160" s="69"/>
      <c r="G160" s="69"/>
      <c r="H160" s="69"/>
      <c r="I160" s="69"/>
      <c r="J160" s="69"/>
    </row>
    <row r="161" spans="1:19" ht="18.75" hidden="1">
      <c r="B161" s="31"/>
      <c r="C161" s="31"/>
      <c r="D161" s="31"/>
      <c r="E161" s="10"/>
      <c r="F161" s="7" t="s">
        <v>0</v>
      </c>
      <c r="G161" s="7"/>
      <c r="H161" s="7"/>
      <c r="I161" s="7"/>
      <c r="J161" s="7"/>
      <c r="K161" s="49"/>
      <c r="S161" s="45"/>
    </row>
    <row r="162" spans="1:19" hidden="1">
      <c r="A162" s="79" t="s">
        <v>1</v>
      </c>
      <c r="B162" s="79" t="s">
        <v>57</v>
      </c>
      <c r="C162" s="84" t="s">
        <v>127</v>
      </c>
      <c r="D162" s="86"/>
      <c r="E162" s="86"/>
      <c r="F162" s="85"/>
      <c r="G162" s="84" t="s">
        <v>59</v>
      </c>
      <c r="H162" s="85"/>
      <c r="I162" s="84" t="s">
        <v>60</v>
      </c>
      <c r="J162" s="85"/>
      <c r="K162" s="51"/>
      <c r="M162" s="67"/>
      <c r="N162" s="67"/>
      <c r="O162" s="67"/>
      <c r="P162" s="67"/>
      <c r="Q162" s="67"/>
      <c r="R162" s="67"/>
      <c r="S162" s="45"/>
    </row>
    <row r="163" spans="1:19" ht="30" hidden="1">
      <c r="A163" s="80"/>
      <c r="B163" s="80"/>
      <c r="C163" s="37" t="s">
        <v>2</v>
      </c>
      <c r="D163" s="37" t="s">
        <v>3</v>
      </c>
      <c r="E163" s="37" t="s">
        <v>4</v>
      </c>
      <c r="F163" s="37" t="s">
        <v>5</v>
      </c>
      <c r="G163" s="82" t="s">
        <v>6</v>
      </c>
      <c r="H163" s="87" t="s">
        <v>64</v>
      </c>
      <c r="I163" s="38" t="s">
        <v>61</v>
      </c>
      <c r="J163" s="38" t="s">
        <v>62</v>
      </c>
      <c r="K163" s="52"/>
      <c r="S163" s="45"/>
    </row>
    <row r="164" spans="1:19" ht="31.5" hidden="1" customHeight="1">
      <c r="A164" s="81"/>
      <c r="B164" s="81"/>
      <c r="C164" s="3" t="s">
        <v>7</v>
      </c>
      <c r="D164" s="3" t="s">
        <v>7</v>
      </c>
      <c r="E164" s="3" t="s">
        <v>7</v>
      </c>
      <c r="F164" s="3" t="s">
        <v>7</v>
      </c>
      <c r="G164" s="83"/>
      <c r="H164" s="88"/>
      <c r="I164" s="39"/>
      <c r="J164" s="39"/>
      <c r="K164" s="52"/>
      <c r="S164" s="68"/>
    </row>
    <row r="165" spans="1:19" hidden="1">
      <c r="A165" s="70" t="s">
        <v>63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53"/>
      <c r="S165" s="68"/>
    </row>
    <row r="166" spans="1:19" hidden="1">
      <c r="A166" s="4" t="str">
        <f>Feuil2!A105</f>
        <v>سـميـــد عــادي</v>
      </c>
      <c r="B166" s="72" t="s">
        <v>66</v>
      </c>
      <c r="C166" s="1">
        <v>900</v>
      </c>
      <c r="D166" s="1">
        <v>900</v>
      </c>
      <c r="E166" s="1">
        <v>900</v>
      </c>
      <c r="F166" s="1">
        <v>900</v>
      </c>
      <c r="G166" s="32">
        <v>900</v>
      </c>
      <c r="H166" s="1">
        <f t="shared" ref="H166:H182" si="17">(C166+D166+E166+F166)/4</f>
        <v>900</v>
      </c>
      <c r="I166" s="1">
        <f>H166-G166</f>
        <v>0</v>
      </c>
      <c r="J166" s="16">
        <f>(I166*100)/G166</f>
        <v>0</v>
      </c>
      <c r="K166" s="46"/>
      <c r="S166" s="68"/>
    </row>
    <row r="167" spans="1:19" hidden="1">
      <c r="A167" s="4" t="str">
        <f>Feuil2!A106</f>
        <v>سميد رفيـــع</v>
      </c>
      <c r="B167" s="73"/>
      <c r="C167" s="26">
        <v>1000</v>
      </c>
      <c r="D167" s="26">
        <v>1000</v>
      </c>
      <c r="E167" s="26">
        <v>1000</v>
      </c>
      <c r="F167" s="26">
        <v>1000</v>
      </c>
      <c r="G167" s="11">
        <v>1000</v>
      </c>
      <c r="H167" s="1">
        <f t="shared" si="17"/>
        <v>1000</v>
      </c>
      <c r="I167" s="1">
        <f t="shared" ref="I167:I182" si="18">H167-G167</f>
        <v>0</v>
      </c>
      <c r="J167" s="16">
        <f t="shared" ref="J167:J182" si="19">(I167*100)/G167</f>
        <v>0</v>
      </c>
      <c r="K167" s="46"/>
      <c r="S167" s="68"/>
    </row>
    <row r="168" spans="1:19" hidden="1">
      <c r="A168" s="4" t="str">
        <f>Feuil2!A107</f>
        <v>فــريــنــة</v>
      </c>
      <c r="B168" s="73"/>
      <c r="C168" s="1">
        <v>60</v>
      </c>
      <c r="D168" s="1">
        <v>60</v>
      </c>
      <c r="E168" s="1">
        <v>60</v>
      </c>
      <c r="F168" s="1">
        <v>60</v>
      </c>
      <c r="G168" s="32">
        <v>60</v>
      </c>
      <c r="H168" s="1">
        <f t="shared" si="17"/>
        <v>60</v>
      </c>
      <c r="I168" s="1">
        <f t="shared" si="18"/>
        <v>0</v>
      </c>
      <c r="J168" s="16">
        <f t="shared" si="19"/>
        <v>0</v>
      </c>
      <c r="K168" s="46"/>
      <c r="S168" s="68"/>
    </row>
    <row r="169" spans="1:19" hidden="1">
      <c r="A169" s="4" t="str">
        <f>Feuil2!A108</f>
        <v xml:space="preserve">سكر أبيض </v>
      </c>
      <c r="B169" s="74"/>
      <c r="C169" s="1">
        <v>85</v>
      </c>
      <c r="D169" s="1">
        <v>85</v>
      </c>
      <c r="E169" s="1">
        <v>85</v>
      </c>
      <c r="F169" s="1">
        <v>85</v>
      </c>
      <c r="G169" s="32">
        <v>85</v>
      </c>
      <c r="H169" s="1">
        <f t="shared" si="17"/>
        <v>85</v>
      </c>
      <c r="I169" s="1">
        <f t="shared" si="18"/>
        <v>0</v>
      </c>
      <c r="J169" s="16">
        <f t="shared" si="19"/>
        <v>0</v>
      </c>
      <c r="K169" s="46"/>
      <c r="S169" s="68"/>
    </row>
    <row r="170" spans="1:19" ht="15.75" hidden="1" customHeight="1">
      <c r="A170" s="43" t="str">
        <f>Feuil2!A109</f>
        <v xml:space="preserve">فرينة الأطفال -بليدينا-
</v>
      </c>
      <c r="B170" s="75" t="s">
        <v>67</v>
      </c>
      <c r="C170" s="1">
        <v>200</v>
      </c>
      <c r="D170" s="1">
        <v>200</v>
      </c>
      <c r="E170" s="1">
        <v>200</v>
      </c>
      <c r="F170" s="1">
        <v>200</v>
      </c>
      <c r="G170" s="32">
        <v>200</v>
      </c>
      <c r="H170" s="1">
        <f t="shared" si="17"/>
        <v>200</v>
      </c>
      <c r="I170" s="1">
        <f t="shared" si="18"/>
        <v>0</v>
      </c>
      <c r="J170" s="16">
        <f t="shared" si="19"/>
        <v>0</v>
      </c>
      <c r="K170" s="46"/>
      <c r="S170" s="68"/>
    </row>
    <row r="171" spans="1:19" ht="30" hidden="1" customHeight="1">
      <c r="A171" s="4" t="str">
        <f>Feuil2!A110</f>
        <v>مسحوق حليب الاطفال-الصحة-</v>
      </c>
      <c r="B171" s="76"/>
      <c r="C171" s="1">
        <v>360</v>
      </c>
      <c r="D171" s="1">
        <v>360</v>
      </c>
      <c r="E171" s="1">
        <v>360</v>
      </c>
      <c r="F171" s="1">
        <v>360</v>
      </c>
      <c r="G171" s="32">
        <v>360</v>
      </c>
      <c r="H171" s="1">
        <f t="shared" si="17"/>
        <v>360</v>
      </c>
      <c r="I171" s="1">
        <f t="shared" si="18"/>
        <v>0</v>
      </c>
      <c r="J171" s="16">
        <f t="shared" si="19"/>
        <v>0</v>
      </c>
      <c r="K171" s="46"/>
      <c r="S171" s="68"/>
    </row>
    <row r="172" spans="1:19" ht="30" hidden="1">
      <c r="A172" s="4" t="str">
        <f>Feuil2!A111</f>
        <v>مسحـوق حليــب للكبـار(gloria)</v>
      </c>
      <c r="B172" s="77"/>
      <c r="C172" s="1">
        <v>380</v>
      </c>
      <c r="D172" s="1">
        <v>380</v>
      </c>
      <c r="E172" s="1">
        <v>380</v>
      </c>
      <c r="F172" s="1">
        <v>380</v>
      </c>
      <c r="G172" s="32">
        <v>380</v>
      </c>
      <c r="H172" s="1">
        <f t="shared" si="17"/>
        <v>380</v>
      </c>
      <c r="I172" s="1">
        <f t="shared" si="18"/>
        <v>0</v>
      </c>
      <c r="J172" s="16">
        <f t="shared" si="19"/>
        <v>0</v>
      </c>
      <c r="K172" s="46"/>
      <c r="S172" s="45"/>
    </row>
    <row r="173" spans="1:19" ht="18" hidden="1" customHeight="1">
      <c r="A173" s="4" t="str">
        <f>Feuil2!A112</f>
        <v>بـــــن</v>
      </c>
      <c r="B173" s="78" t="s">
        <v>66</v>
      </c>
      <c r="C173" s="1">
        <v>600</v>
      </c>
      <c r="D173" s="1">
        <v>600</v>
      </c>
      <c r="E173" s="1">
        <v>600</v>
      </c>
      <c r="F173" s="1">
        <v>600</v>
      </c>
      <c r="G173" s="32">
        <v>600</v>
      </c>
      <c r="H173" s="1">
        <f t="shared" si="17"/>
        <v>600</v>
      </c>
      <c r="I173" s="1">
        <f t="shared" si="18"/>
        <v>0</v>
      </c>
      <c r="J173" s="16">
        <f t="shared" si="19"/>
        <v>0</v>
      </c>
      <c r="K173" s="46"/>
      <c r="S173" s="68"/>
    </row>
    <row r="174" spans="1:19" ht="20.25" hidden="1" customHeight="1">
      <c r="A174" s="42" t="str">
        <f>Feuil2!A113</f>
        <v>شاي -الخيمة- علبة125غ</v>
      </c>
      <c r="B174" s="78"/>
      <c r="C174" s="1">
        <v>400</v>
      </c>
      <c r="D174" s="1">
        <v>400</v>
      </c>
      <c r="E174" s="1">
        <v>400</v>
      </c>
      <c r="F174" s="1">
        <v>400</v>
      </c>
      <c r="G174" s="32">
        <v>400</v>
      </c>
      <c r="H174" s="1">
        <f t="shared" si="17"/>
        <v>400</v>
      </c>
      <c r="I174" s="1">
        <f t="shared" si="18"/>
        <v>0</v>
      </c>
      <c r="J174" s="16">
        <f t="shared" si="19"/>
        <v>0</v>
      </c>
      <c r="K174" s="46"/>
      <c r="S174" s="68"/>
    </row>
    <row r="175" spans="1:19" hidden="1">
      <c r="A175" s="4" t="str">
        <f>Feuil2!A114</f>
        <v xml:space="preserve">خميرة جافة </v>
      </c>
      <c r="B175" s="59" t="s">
        <v>67</v>
      </c>
      <c r="C175" s="1">
        <v>177</v>
      </c>
      <c r="D175" s="1">
        <v>177</v>
      </c>
      <c r="E175" s="1">
        <v>177</v>
      </c>
      <c r="F175" s="1">
        <v>177</v>
      </c>
      <c r="G175" s="32">
        <v>177</v>
      </c>
      <c r="H175" s="1">
        <f t="shared" si="17"/>
        <v>177</v>
      </c>
      <c r="I175" s="1">
        <f t="shared" si="18"/>
        <v>0</v>
      </c>
      <c r="J175" s="16">
        <f t="shared" si="19"/>
        <v>0</v>
      </c>
      <c r="K175" s="46"/>
      <c r="S175" s="68"/>
    </row>
    <row r="176" spans="1:19" hidden="1">
      <c r="A176" s="4" t="str">
        <f>Feuil2!A115</f>
        <v>زيت غذائية</v>
      </c>
      <c r="B176" s="59" t="s">
        <v>68</v>
      </c>
      <c r="C176" s="1">
        <v>580</v>
      </c>
      <c r="D176" s="1">
        <v>580</v>
      </c>
      <c r="E176" s="1">
        <v>580</v>
      </c>
      <c r="F176" s="1">
        <v>580</v>
      </c>
      <c r="G176" s="32">
        <v>580</v>
      </c>
      <c r="H176" s="1">
        <f t="shared" si="17"/>
        <v>580</v>
      </c>
      <c r="I176" s="1">
        <f t="shared" si="18"/>
        <v>0</v>
      </c>
      <c r="J176" s="16">
        <f t="shared" si="19"/>
        <v>0</v>
      </c>
      <c r="K176" s="46"/>
      <c r="S176" s="68"/>
    </row>
    <row r="177" spans="1:19" hidden="1">
      <c r="A177" s="4" t="str">
        <f>Feuil2!A116</f>
        <v>فاصولياء جافـة</v>
      </c>
      <c r="B177" s="72" t="s">
        <v>66</v>
      </c>
      <c r="C177" s="1">
        <v>160</v>
      </c>
      <c r="D177" s="1">
        <v>160</v>
      </c>
      <c r="E177" s="1">
        <v>160</v>
      </c>
      <c r="F177" s="1">
        <v>160</v>
      </c>
      <c r="G177" s="32">
        <v>160</v>
      </c>
      <c r="H177" s="1">
        <f t="shared" si="17"/>
        <v>160</v>
      </c>
      <c r="I177" s="1">
        <f t="shared" si="18"/>
        <v>0</v>
      </c>
      <c r="J177" s="16">
        <f t="shared" si="19"/>
        <v>0</v>
      </c>
      <c r="K177" s="46"/>
      <c r="S177" s="68"/>
    </row>
    <row r="178" spans="1:19" hidden="1">
      <c r="A178" s="4" t="str">
        <f>Feuil2!A117</f>
        <v>عدس</v>
      </c>
      <c r="B178" s="73"/>
      <c r="C178" s="1">
        <v>150</v>
      </c>
      <c r="D178" s="1">
        <v>150</v>
      </c>
      <c r="E178" s="1">
        <v>150</v>
      </c>
      <c r="F178" s="1">
        <v>150</v>
      </c>
      <c r="G178" s="32">
        <v>150</v>
      </c>
      <c r="H178" s="1">
        <f t="shared" si="17"/>
        <v>150</v>
      </c>
      <c r="I178" s="1">
        <f t="shared" si="18"/>
        <v>0</v>
      </c>
      <c r="J178" s="16">
        <f t="shared" si="19"/>
        <v>0</v>
      </c>
      <c r="K178" s="46"/>
      <c r="S178" s="68"/>
    </row>
    <row r="179" spans="1:19" hidden="1">
      <c r="A179" s="4" t="str">
        <f>Feuil2!A118</f>
        <v xml:space="preserve">حمص </v>
      </c>
      <c r="B179" s="73"/>
      <c r="C179" s="1">
        <v>150</v>
      </c>
      <c r="D179" s="1">
        <v>150</v>
      </c>
      <c r="E179" s="1">
        <v>150</v>
      </c>
      <c r="F179" s="1">
        <v>150</v>
      </c>
      <c r="G179" s="32">
        <v>150</v>
      </c>
      <c r="H179" s="1">
        <f t="shared" si="17"/>
        <v>150</v>
      </c>
      <c r="I179" s="1">
        <f t="shared" si="18"/>
        <v>0</v>
      </c>
      <c r="J179" s="16">
        <f t="shared" si="19"/>
        <v>0</v>
      </c>
      <c r="K179" s="46"/>
      <c r="S179" s="68"/>
    </row>
    <row r="180" spans="1:19" ht="15" hidden="1" customHeight="1">
      <c r="A180" s="4" t="str">
        <f>Feuil2!A119</f>
        <v>أرز</v>
      </c>
      <c r="B180" s="73"/>
      <c r="C180" s="1">
        <v>80</v>
      </c>
      <c r="D180" s="1">
        <v>80</v>
      </c>
      <c r="E180" s="1">
        <v>80</v>
      </c>
      <c r="F180" s="1">
        <v>80</v>
      </c>
      <c r="G180" s="32">
        <v>80</v>
      </c>
      <c r="H180" s="1">
        <f t="shared" si="17"/>
        <v>80</v>
      </c>
      <c r="I180" s="1">
        <f t="shared" si="18"/>
        <v>0</v>
      </c>
      <c r="J180" s="16">
        <f t="shared" si="19"/>
        <v>0</v>
      </c>
      <c r="K180" s="46"/>
      <c r="S180" s="68"/>
    </row>
    <row r="181" spans="1:19" hidden="1">
      <c r="A181" s="4" t="str">
        <f>Feuil2!A120</f>
        <v>عجائن غذائية</v>
      </c>
      <c r="B181" s="73"/>
      <c r="C181" s="1">
        <v>85</v>
      </c>
      <c r="D181" s="1">
        <v>85</v>
      </c>
      <c r="E181" s="1">
        <v>85</v>
      </c>
      <c r="F181" s="1">
        <v>85</v>
      </c>
      <c r="G181" s="32">
        <v>85</v>
      </c>
      <c r="H181" s="1">
        <f t="shared" si="17"/>
        <v>85</v>
      </c>
      <c r="I181" s="1">
        <f t="shared" si="18"/>
        <v>0</v>
      </c>
      <c r="J181" s="16">
        <f t="shared" si="19"/>
        <v>0</v>
      </c>
      <c r="K181" s="46"/>
      <c r="S181" s="68"/>
    </row>
    <row r="182" spans="1:19" ht="30" hidden="1">
      <c r="A182" s="42" t="str">
        <f>Feuil2!A121</f>
        <v xml:space="preserve">طماطم مصبـرة مستوردة </v>
      </c>
      <c r="B182" s="74"/>
      <c r="C182" s="1">
        <v>180</v>
      </c>
      <c r="D182" s="1">
        <v>180</v>
      </c>
      <c r="E182" s="1">
        <v>180</v>
      </c>
      <c r="F182" s="1">
        <v>180</v>
      </c>
      <c r="G182" s="32">
        <v>180</v>
      </c>
      <c r="H182" s="1">
        <f t="shared" si="17"/>
        <v>180</v>
      </c>
      <c r="I182" s="1">
        <f t="shared" si="18"/>
        <v>0</v>
      </c>
      <c r="J182" s="16">
        <f t="shared" si="19"/>
        <v>0</v>
      </c>
      <c r="K182" s="46"/>
      <c r="M182" s="67" t="s">
        <v>240</v>
      </c>
      <c r="N182" s="67"/>
      <c r="O182" s="67"/>
      <c r="P182" s="67"/>
      <c r="Q182" s="67"/>
      <c r="R182" s="67"/>
      <c r="S182" s="44"/>
    </row>
    <row r="183" spans="1:19" ht="15" hidden="1" customHeight="1">
      <c r="A183" s="89" t="s">
        <v>65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47"/>
      <c r="S183" s="68" t="s">
        <v>79</v>
      </c>
    </row>
    <row r="184" spans="1:19" hidden="1">
      <c r="A184" s="5" t="str">
        <f>Feuil2!A133</f>
        <v>بطاطا</v>
      </c>
      <c r="B184" s="78" t="s">
        <v>66</v>
      </c>
      <c r="C184" s="1">
        <f>Feuil2!C208</f>
        <v>40</v>
      </c>
      <c r="D184" s="1">
        <f>Feuil2!E208</f>
        <v>45</v>
      </c>
      <c r="E184" s="1">
        <f>Feuil2!G208</f>
        <v>42.5</v>
      </c>
      <c r="F184" s="1">
        <f>Feuil2!I208</f>
        <v>46.666666666666664</v>
      </c>
      <c r="G184" s="32">
        <f>F107</f>
        <v>50</v>
      </c>
      <c r="H184" s="1">
        <f t="shared" ref="H184:H194" si="20">(C184+D184+E184+F184)/4</f>
        <v>43.541666666666664</v>
      </c>
      <c r="I184" s="1">
        <f t="shared" ref="I184:I194" si="21">H184-G184</f>
        <v>-6.4583333333333357</v>
      </c>
      <c r="J184" s="16">
        <f t="shared" ref="J184:J194" si="22">(I184*100)/G184</f>
        <v>-12.916666666666671</v>
      </c>
      <c r="K184" s="46"/>
      <c r="S184" s="68"/>
    </row>
    <row r="185" spans="1:19" hidden="1">
      <c r="A185" s="5" t="str">
        <f>Feuil2!A134</f>
        <v>طماطم طازجــة</v>
      </c>
      <c r="B185" s="78"/>
      <c r="C185" s="1">
        <f>Feuil2!C209</f>
        <v>45</v>
      </c>
      <c r="D185" s="1">
        <f>Feuil2!E209</f>
        <v>52.5</v>
      </c>
      <c r="E185" s="1">
        <f>Feuil2!G209</f>
        <v>41.666666666666664</v>
      </c>
      <c r="F185" s="1">
        <f>Feuil2!I209</f>
        <v>50</v>
      </c>
      <c r="G185" s="35">
        <f t="shared" ref="G185:G194" si="23">F108</f>
        <v>55</v>
      </c>
      <c r="H185" s="1">
        <f t="shared" si="20"/>
        <v>47.291666666666664</v>
      </c>
      <c r="I185" s="1">
        <f t="shared" si="21"/>
        <v>-7.7083333333333357</v>
      </c>
      <c r="J185" s="16">
        <f t="shared" si="22"/>
        <v>-14.015151515151519</v>
      </c>
      <c r="K185" s="46"/>
      <c r="S185" s="68"/>
    </row>
    <row r="186" spans="1:19" hidden="1">
      <c r="A186" s="5" t="s">
        <v>119</v>
      </c>
      <c r="B186" s="78"/>
      <c r="C186" s="1">
        <f>Feuil2!C210</f>
        <v>51.666666666666664</v>
      </c>
      <c r="D186" s="1">
        <f>Feuil2!E210</f>
        <v>50</v>
      </c>
      <c r="E186" s="1">
        <f>Feuil2!G210</f>
        <v>50</v>
      </c>
      <c r="F186" s="1">
        <f>Feuil2!I210</f>
        <v>40</v>
      </c>
      <c r="G186" s="35">
        <f t="shared" si="23"/>
        <v>40</v>
      </c>
      <c r="H186" s="1">
        <f t="shared" si="20"/>
        <v>47.916666666666664</v>
      </c>
      <c r="I186" s="1">
        <f t="shared" si="21"/>
        <v>7.9166666666666643</v>
      </c>
      <c r="J186" s="16">
        <f t="shared" si="22"/>
        <v>19.791666666666661</v>
      </c>
      <c r="K186" s="46"/>
      <c r="S186" s="68"/>
    </row>
    <row r="187" spans="1:19" hidden="1">
      <c r="A187" s="5" t="str">
        <f>Feuil2!A136</f>
        <v>خس</v>
      </c>
      <c r="B187" s="78"/>
      <c r="C187" s="1">
        <f>Feuil2!C211</f>
        <v>50</v>
      </c>
      <c r="D187" s="1">
        <f>Feuil2!E211</f>
        <v>56.666666666666664</v>
      </c>
      <c r="E187" s="1">
        <f>Feuil2!G211</f>
        <v>70</v>
      </c>
      <c r="F187" s="1">
        <f>Feuil2!I211</f>
        <v>90</v>
      </c>
      <c r="G187" s="35">
        <f t="shared" si="23"/>
        <v>60</v>
      </c>
      <c r="H187" s="1">
        <f t="shared" si="20"/>
        <v>66.666666666666657</v>
      </c>
      <c r="I187" s="1">
        <f t="shared" si="21"/>
        <v>6.6666666666666572</v>
      </c>
      <c r="J187" s="16">
        <f t="shared" si="22"/>
        <v>11.111111111111095</v>
      </c>
      <c r="K187" s="46"/>
      <c r="S187" s="68"/>
    </row>
    <row r="188" spans="1:19" hidden="1">
      <c r="A188" s="5" t="str">
        <f>Feuil2!A137</f>
        <v xml:space="preserve">قرعة </v>
      </c>
      <c r="B188" s="78"/>
      <c r="C188" s="1">
        <f>Feuil2!C212</f>
        <v>50</v>
      </c>
      <c r="D188" s="1">
        <f>Feuil2!E212</f>
        <v>57.5</v>
      </c>
      <c r="E188" s="1">
        <f>Feuil2!G212</f>
        <v>60</v>
      </c>
      <c r="F188" s="1">
        <f>Feuil2!I212</f>
        <v>80</v>
      </c>
      <c r="G188" s="35">
        <f t="shared" si="23"/>
        <v>50</v>
      </c>
      <c r="H188" s="1">
        <f t="shared" si="20"/>
        <v>61.875</v>
      </c>
      <c r="I188" s="1">
        <f t="shared" si="21"/>
        <v>11.875</v>
      </c>
      <c r="J188" s="16">
        <f t="shared" si="22"/>
        <v>23.75</v>
      </c>
      <c r="K188" s="46"/>
      <c r="S188" s="68"/>
    </row>
    <row r="189" spans="1:19" hidden="1">
      <c r="A189" s="5" t="str">
        <f>Feuil2!A138</f>
        <v>جزر</v>
      </c>
      <c r="B189" s="78"/>
      <c r="C189" s="1">
        <f>Feuil2!C213</f>
        <v>63.333333333333336</v>
      </c>
      <c r="D189" s="1">
        <f>Feuil2!E213</f>
        <v>70</v>
      </c>
      <c r="E189" s="1">
        <f>Feuil2!G213</f>
        <v>70</v>
      </c>
      <c r="F189" s="1">
        <f>Feuil2!I213</f>
        <v>80</v>
      </c>
      <c r="G189" s="35">
        <f t="shared" si="23"/>
        <v>60</v>
      </c>
      <c r="H189" s="1">
        <f t="shared" si="20"/>
        <v>70.833333333333343</v>
      </c>
      <c r="I189" s="1">
        <f t="shared" si="21"/>
        <v>10.833333333333343</v>
      </c>
      <c r="J189" s="16">
        <f t="shared" si="22"/>
        <v>18.055555555555575</v>
      </c>
      <c r="K189" s="46"/>
      <c r="S189" s="68"/>
    </row>
    <row r="190" spans="1:19" hidden="1">
      <c r="A190" s="5" t="str">
        <f>Feuil2!A139</f>
        <v>فلفل حلو</v>
      </c>
      <c r="B190" s="78"/>
      <c r="C190" s="1">
        <f>Feuil2!C214</f>
        <v>50</v>
      </c>
      <c r="D190" s="1">
        <f>Feuil2!E214</f>
        <v>73.333333333333329</v>
      </c>
      <c r="E190" s="1">
        <f>Feuil2!G214</f>
        <v>81.666666666666671</v>
      </c>
      <c r="F190" s="1">
        <f>Feuil2!I214</f>
        <v>103.33333333333333</v>
      </c>
      <c r="G190" s="35">
        <f t="shared" si="23"/>
        <v>86.666666666666671</v>
      </c>
      <c r="H190" s="1">
        <f t="shared" si="20"/>
        <v>77.083333333333329</v>
      </c>
      <c r="I190" s="1">
        <f t="shared" si="21"/>
        <v>-9.5833333333333428</v>
      </c>
      <c r="J190" s="16">
        <f t="shared" si="22"/>
        <v>-11.057692307692317</v>
      </c>
      <c r="K190" s="46"/>
      <c r="S190" s="68"/>
    </row>
    <row r="191" spans="1:19" hidden="1">
      <c r="A191" s="5" t="str">
        <f>Feuil2!A140</f>
        <v>فلفل حار</v>
      </c>
      <c r="B191" s="78"/>
      <c r="C191" s="1">
        <f>Feuil2!C215</f>
        <v>50</v>
      </c>
      <c r="D191" s="1">
        <f>Feuil2!E215</f>
        <v>73.333333333333329</v>
      </c>
      <c r="E191" s="1">
        <f>Feuil2!G215</f>
        <v>81.666666666666671</v>
      </c>
      <c r="F191" s="1">
        <f>Feuil2!I215</f>
        <v>103.33333333333333</v>
      </c>
      <c r="G191" s="35">
        <f t="shared" si="23"/>
        <v>86.666666666666671</v>
      </c>
      <c r="H191" s="1">
        <f t="shared" si="20"/>
        <v>77.083333333333329</v>
      </c>
      <c r="I191" s="1">
        <f t="shared" si="21"/>
        <v>-9.5833333333333428</v>
      </c>
      <c r="J191" s="16">
        <f t="shared" si="22"/>
        <v>-11.057692307692317</v>
      </c>
      <c r="K191" s="46"/>
      <c r="S191" s="68"/>
    </row>
    <row r="192" spans="1:19" hidden="1">
      <c r="A192" s="5" t="str">
        <f>Feuil2!A141</f>
        <v>فاصوليا خضراء</v>
      </c>
      <c r="B192" s="78"/>
      <c r="C192" s="1">
        <f>Feuil2!C216</f>
        <v>135</v>
      </c>
      <c r="D192" s="1">
        <f>Feuil2!E216</f>
        <v>160</v>
      </c>
      <c r="E192" s="1">
        <f>Feuil2!G216</f>
        <v>130</v>
      </c>
      <c r="F192" s="1">
        <f>Feuil2!I216</f>
        <v>120</v>
      </c>
      <c r="G192" s="35">
        <f t="shared" si="23"/>
        <v>106.66666666666667</v>
      </c>
      <c r="H192" s="1">
        <f t="shared" si="20"/>
        <v>136.25</v>
      </c>
      <c r="I192" s="1">
        <f t="shared" si="21"/>
        <v>29.583333333333329</v>
      </c>
      <c r="J192" s="16">
        <f t="shared" si="22"/>
        <v>27.734374999999996</v>
      </c>
      <c r="K192" s="46"/>
      <c r="S192" s="68"/>
    </row>
    <row r="193" spans="1:19" hidden="1">
      <c r="A193" s="5" t="str">
        <f>Feuil2!A142</f>
        <v>شمـنــدر</v>
      </c>
      <c r="B193" s="78"/>
      <c r="C193" s="1">
        <f>Feuil2!C217</f>
        <v>45</v>
      </c>
      <c r="D193" s="1">
        <f>Feuil2!E217</f>
        <v>53.333333333333336</v>
      </c>
      <c r="E193" s="1">
        <f>Feuil2!G217</f>
        <v>56.666666666666664</v>
      </c>
      <c r="F193" s="1">
        <f>Feuil2!I217</f>
        <v>60</v>
      </c>
      <c r="G193" s="35">
        <f t="shared" si="23"/>
        <v>55</v>
      </c>
      <c r="H193" s="1">
        <f t="shared" si="20"/>
        <v>53.75</v>
      </c>
      <c r="I193" s="1">
        <f t="shared" si="21"/>
        <v>-1.25</v>
      </c>
      <c r="J193" s="16">
        <f t="shared" si="22"/>
        <v>-2.2727272727272729</v>
      </c>
      <c r="K193" s="46"/>
      <c r="S193" s="68"/>
    </row>
    <row r="194" spans="1:19" hidden="1">
      <c r="A194" s="5" t="str">
        <f>Feuil2!A143</f>
        <v xml:space="preserve">ثــــوم محلي </v>
      </c>
      <c r="B194" s="78"/>
      <c r="C194" s="1">
        <f>Feuil2!C218</f>
        <v>300</v>
      </c>
      <c r="D194" s="1">
        <f>Feuil2!E218</f>
        <v>350</v>
      </c>
      <c r="E194" s="1">
        <f>Feuil2!G218</f>
        <v>383.33333333333331</v>
      </c>
      <c r="F194" s="1">
        <f>Feuil2!I218</f>
        <v>400</v>
      </c>
      <c r="G194" s="35">
        <f t="shared" si="23"/>
        <v>300</v>
      </c>
      <c r="H194" s="1">
        <f t="shared" si="20"/>
        <v>358.33333333333331</v>
      </c>
      <c r="I194" s="1">
        <f t="shared" si="21"/>
        <v>58.333333333333314</v>
      </c>
      <c r="J194" s="16">
        <f t="shared" si="22"/>
        <v>19.444444444444436</v>
      </c>
      <c r="K194" s="46"/>
      <c r="S194" s="68"/>
    </row>
    <row r="195" spans="1:19" ht="15.75" hidden="1">
      <c r="A195" s="90" t="s">
        <v>69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36"/>
    </row>
    <row r="196" spans="1:19" hidden="1">
      <c r="A196" s="6" t="str">
        <f>Feuil2!A223</f>
        <v>تمــور</v>
      </c>
      <c r="B196" s="78" t="s">
        <v>66</v>
      </c>
      <c r="C196" s="17">
        <f>Feuil2!C223</f>
        <v>550</v>
      </c>
      <c r="D196" s="1">
        <f>Feuil2!E223</f>
        <v>450</v>
      </c>
      <c r="E196" s="1">
        <f>Feuil2!G223</f>
        <v>450</v>
      </c>
      <c r="F196" s="1">
        <f>Feuil2!I223</f>
        <v>450</v>
      </c>
      <c r="G196" s="40">
        <f>F122</f>
        <v>550</v>
      </c>
      <c r="H196" s="1">
        <f t="shared" ref="H196:H203" si="24">(C196+D196+E196+F196)/4</f>
        <v>475</v>
      </c>
      <c r="I196" s="1">
        <f t="shared" ref="I196:I203" si="25">H196-G196</f>
        <v>-75</v>
      </c>
      <c r="J196" s="16">
        <f t="shared" ref="J196:J203" si="26">(I196*100)/G196</f>
        <v>-13.636363636363637</v>
      </c>
      <c r="K196" s="46"/>
      <c r="S196" s="68" t="s">
        <v>79</v>
      </c>
    </row>
    <row r="197" spans="1:19" hidden="1">
      <c r="A197" s="6" t="str">
        <f>Feuil2!A224</f>
        <v xml:space="preserve">تفاح محلي </v>
      </c>
      <c r="B197" s="78"/>
      <c r="C197" s="17">
        <f>Feuil2!C224</f>
        <v>0</v>
      </c>
      <c r="D197" s="1">
        <f>Feuil2!E224</f>
        <v>0</v>
      </c>
      <c r="E197" s="1">
        <f>Feuil2!G224</f>
        <v>100</v>
      </c>
      <c r="F197" s="1">
        <f>Feuil2!I224</f>
        <v>100</v>
      </c>
      <c r="G197" s="40">
        <f>F123</f>
        <v>0</v>
      </c>
      <c r="H197" s="1">
        <f t="shared" si="24"/>
        <v>50</v>
      </c>
      <c r="I197" s="1">
        <f t="shared" si="25"/>
        <v>50</v>
      </c>
      <c r="J197" s="16" t="s">
        <v>77</v>
      </c>
      <c r="K197" s="46"/>
      <c r="S197" s="68"/>
    </row>
    <row r="198" spans="1:19" hidden="1">
      <c r="A198" s="6" t="str">
        <f>Feuil2!A225</f>
        <v>تفاح مستورد</v>
      </c>
      <c r="B198" s="78"/>
      <c r="C198" s="17">
        <f>Feuil2!C225</f>
        <v>200</v>
      </c>
      <c r="D198" s="1">
        <f>Feuil2!E225</f>
        <v>200</v>
      </c>
      <c r="E198" s="1">
        <f>Feuil2!G225</f>
        <v>235</v>
      </c>
      <c r="F198" s="1">
        <f>Feuil2!I225</f>
        <v>250</v>
      </c>
      <c r="G198" s="40">
        <v>229</v>
      </c>
      <c r="H198" s="1">
        <f t="shared" si="24"/>
        <v>221.25</v>
      </c>
      <c r="I198" s="1">
        <f t="shared" si="25"/>
        <v>-7.75</v>
      </c>
      <c r="J198" s="16">
        <f t="shared" si="26"/>
        <v>-3.3842794759825328</v>
      </c>
      <c r="K198" s="46"/>
      <c r="S198" s="68"/>
    </row>
    <row r="199" spans="1:19" hidden="1">
      <c r="A199" s="6" t="str">
        <f>Feuil2!A226</f>
        <v>مـــوز</v>
      </c>
      <c r="B199" s="78"/>
      <c r="C199" s="17">
        <f>Feuil2!C226</f>
        <v>180</v>
      </c>
      <c r="D199" s="1">
        <f>Feuil2!E226</f>
        <v>200</v>
      </c>
      <c r="E199" s="1">
        <f>Feuil2!G226</f>
        <v>175</v>
      </c>
      <c r="F199" s="1">
        <f>Feuil2!I226</f>
        <v>165</v>
      </c>
      <c r="G199" s="40">
        <v>188.32</v>
      </c>
      <c r="H199" s="1">
        <f t="shared" si="24"/>
        <v>180</v>
      </c>
      <c r="I199" s="1">
        <f t="shared" si="25"/>
        <v>-8.3199999999999932</v>
      </c>
      <c r="J199" s="16">
        <f t="shared" si="26"/>
        <v>-4.418011894647405</v>
      </c>
      <c r="K199" s="46"/>
      <c r="S199" s="68"/>
    </row>
    <row r="200" spans="1:19" hidden="1">
      <c r="A200" s="6" t="str">
        <f>Feuil2!A227</f>
        <v>مشمش</v>
      </c>
      <c r="B200" s="78"/>
      <c r="C200" s="17">
        <f>Feuil2!C227</f>
        <v>85</v>
      </c>
      <c r="D200" s="1">
        <f>Feuil2!E227</f>
        <v>85</v>
      </c>
      <c r="E200" s="1">
        <f>Feuil2!G227</f>
        <v>0</v>
      </c>
      <c r="F200" s="1">
        <f>Feuil2!I227</f>
        <v>0</v>
      </c>
      <c r="G200" s="40">
        <v>82.32</v>
      </c>
      <c r="H200" s="1">
        <f t="shared" si="24"/>
        <v>42.5</v>
      </c>
      <c r="I200" s="1">
        <f t="shared" si="25"/>
        <v>-39.819999999999993</v>
      </c>
      <c r="J200" s="16">
        <f t="shared" si="26"/>
        <v>-48.372206025267239</v>
      </c>
      <c r="K200" s="46"/>
      <c r="S200" s="68"/>
    </row>
    <row r="201" spans="1:19" hidden="1">
      <c r="A201" s="6" t="str">
        <f>Feuil2!A228</f>
        <v>خوخ</v>
      </c>
      <c r="B201" s="78"/>
      <c r="C201" s="17">
        <f>Feuil2!C228</f>
        <v>120</v>
      </c>
      <c r="D201" s="1">
        <f>Feuil2!E228</f>
        <v>113.33333333333333</v>
      </c>
      <c r="E201" s="1">
        <f>Feuil2!G228</f>
        <v>90</v>
      </c>
      <c r="F201" s="1">
        <f>Feuil2!I228</f>
        <v>115</v>
      </c>
      <c r="G201" s="40">
        <v>97.86</v>
      </c>
      <c r="H201" s="1">
        <f t="shared" si="24"/>
        <v>109.58333333333333</v>
      </c>
      <c r="I201" s="1">
        <f t="shared" si="25"/>
        <v>11.723333333333329</v>
      </c>
      <c r="J201" s="16">
        <f t="shared" si="26"/>
        <v>11.97969888957013</v>
      </c>
      <c r="K201" s="46"/>
      <c r="S201" s="68"/>
    </row>
    <row r="202" spans="1:19" hidden="1">
      <c r="A202" s="6" t="str">
        <f>Feuil2!A229</f>
        <v>برقوق</v>
      </c>
      <c r="B202" s="78"/>
      <c r="C202" s="17">
        <f>Feuil2!C229</f>
        <v>120</v>
      </c>
      <c r="D202" s="1">
        <f>Feuil2!E229</f>
        <v>120</v>
      </c>
      <c r="E202" s="1">
        <f>Feuil2!G229</f>
        <v>0</v>
      </c>
      <c r="F202" s="1">
        <f>Feuil2!I229</f>
        <v>0</v>
      </c>
      <c r="G202" s="40">
        <v>99.47</v>
      </c>
      <c r="H202" s="1">
        <f t="shared" si="24"/>
        <v>60</v>
      </c>
      <c r="I202" s="1">
        <f t="shared" si="25"/>
        <v>-39.47</v>
      </c>
      <c r="J202" s="16">
        <f t="shared" si="26"/>
        <v>-39.68030561978486</v>
      </c>
      <c r="K202" s="46"/>
      <c r="S202" s="68"/>
    </row>
    <row r="203" spans="1:19" hidden="1">
      <c r="A203" s="6" t="str">
        <f>Feuil2!A230</f>
        <v>إجاص</v>
      </c>
      <c r="B203" s="78"/>
      <c r="C203" s="17">
        <f>Feuil2!C230</f>
        <v>300</v>
      </c>
      <c r="D203" s="1">
        <f>Feuil2!E230</f>
        <v>180</v>
      </c>
      <c r="E203" s="1">
        <f>Feuil2!G230</f>
        <v>130</v>
      </c>
      <c r="F203" s="1">
        <f>Feuil2!I230</f>
        <v>120</v>
      </c>
      <c r="G203" s="40">
        <v>300</v>
      </c>
      <c r="H203" s="1">
        <f t="shared" si="24"/>
        <v>182.5</v>
      </c>
      <c r="I203" s="1">
        <f t="shared" si="25"/>
        <v>-117.5</v>
      </c>
      <c r="J203" s="16">
        <f t="shared" si="26"/>
        <v>-39.166666666666664</v>
      </c>
      <c r="K203" s="46"/>
      <c r="S203" s="68"/>
    </row>
    <row r="204" spans="1:19" hidden="1">
      <c r="A204" s="6" t="str">
        <f>Feuil2!A231</f>
        <v>برتقال</v>
      </c>
      <c r="B204" s="78"/>
      <c r="C204" s="17" t="s">
        <v>77</v>
      </c>
      <c r="D204" s="1" t="s">
        <v>77</v>
      </c>
      <c r="E204" s="1" t="s">
        <v>77</v>
      </c>
      <c r="F204" s="1" t="s">
        <v>77</v>
      </c>
      <c r="G204" s="54"/>
      <c r="H204" s="1" t="s">
        <v>77</v>
      </c>
      <c r="I204" s="1" t="s">
        <v>77</v>
      </c>
      <c r="J204" s="16" t="s">
        <v>77</v>
      </c>
      <c r="K204" s="46"/>
      <c r="S204" s="68"/>
    </row>
    <row r="205" spans="1:19" hidden="1">
      <c r="A205" s="6" t="str">
        <f>Feuil2!A232</f>
        <v xml:space="preserve">بطيخ أحمر </v>
      </c>
      <c r="B205" s="78"/>
      <c r="C205" s="17">
        <f>Feuil2!C232</f>
        <v>40</v>
      </c>
      <c r="D205" s="1">
        <f>Feuil2!E232</f>
        <v>30</v>
      </c>
      <c r="E205" s="1">
        <f>Feuil2!G232</f>
        <v>30</v>
      </c>
      <c r="F205" s="1">
        <f>Feuil2!I232</f>
        <v>30</v>
      </c>
      <c r="G205" s="40">
        <v>30</v>
      </c>
      <c r="H205" s="1">
        <f>(C205+D205+E205+F205)/4</f>
        <v>32.5</v>
      </c>
      <c r="I205" s="1">
        <f>H205-G205</f>
        <v>2.5</v>
      </c>
      <c r="J205" s="16">
        <f>(I205*100)/G205</f>
        <v>8.3333333333333339</v>
      </c>
      <c r="K205" s="46"/>
      <c r="S205" s="68"/>
    </row>
    <row r="206" spans="1:19" hidden="1">
      <c r="B206" s="66"/>
      <c r="S206" s="66"/>
    </row>
    <row r="207" spans="1:19" hidden="1">
      <c r="B207" s="66"/>
      <c r="S207" s="66"/>
    </row>
    <row r="208" spans="1:19" hidden="1">
      <c r="B208" s="66"/>
      <c r="S208" s="66"/>
    </row>
    <row r="209" spans="1:19" hidden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S209" s="66"/>
    </row>
    <row r="210" spans="1:19" hidden="1">
      <c r="B210" s="66"/>
      <c r="S210" s="66"/>
    </row>
    <row r="211" spans="1:19" hidden="1">
      <c r="B211" s="66"/>
      <c r="S211" s="66"/>
    </row>
    <row r="212" spans="1:19" hidden="1">
      <c r="B212" s="66"/>
      <c r="S212" s="66"/>
    </row>
    <row r="213" spans="1:19" hidden="1">
      <c r="B213" s="66"/>
      <c r="S213" s="66"/>
    </row>
    <row r="214" spans="1:19" hidden="1">
      <c r="S214" s="66"/>
    </row>
    <row r="215" spans="1:19" hidden="1">
      <c r="A215" s="66"/>
      <c r="B215" s="66"/>
      <c r="C215" s="66"/>
      <c r="D215" s="66"/>
      <c r="E215" s="66"/>
      <c r="F215" s="66"/>
      <c r="G215" s="66"/>
      <c r="H215" s="66"/>
      <c r="S215" s="66"/>
    </row>
    <row r="216" spans="1:19" hidden="1"/>
  </sheetData>
  <mergeCells count="81">
    <mergeCell ref="B96:B97"/>
    <mergeCell ref="B100:B105"/>
    <mergeCell ref="A139:H139"/>
    <mergeCell ref="B122:B132"/>
    <mergeCell ref="A133:J133"/>
    <mergeCell ref="B134:B137"/>
    <mergeCell ref="A106:J106"/>
    <mergeCell ref="B107:B117"/>
    <mergeCell ref="A121:J121"/>
    <mergeCell ref="A59:H59"/>
    <mergeCell ref="A3:A5"/>
    <mergeCell ref="A88:J88"/>
    <mergeCell ref="B89:B92"/>
    <mergeCell ref="B93:B95"/>
    <mergeCell ref="I85:J85"/>
    <mergeCell ref="G86:G87"/>
    <mergeCell ref="H86:H87"/>
    <mergeCell ref="I86:I87"/>
    <mergeCell ref="J86:J87"/>
    <mergeCell ref="B83:H83"/>
    <mergeCell ref="A85:A87"/>
    <mergeCell ref="B85:B87"/>
    <mergeCell ref="C85:F85"/>
    <mergeCell ref="G85:H85"/>
    <mergeCell ref="B1:H1"/>
    <mergeCell ref="C3:F3"/>
    <mergeCell ref="G4:G5"/>
    <mergeCell ref="H4:H5"/>
    <mergeCell ref="S12:S16"/>
    <mergeCell ref="S3:S9"/>
    <mergeCell ref="B3:B5"/>
    <mergeCell ref="I3:J3"/>
    <mergeCell ref="I4:I5"/>
    <mergeCell ref="G3:H3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B40:B52"/>
    <mergeCell ref="B210:B213"/>
    <mergeCell ref="A215:H215"/>
    <mergeCell ref="A183:J183"/>
    <mergeCell ref="B184:B194"/>
    <mergeCell ref="A195:J195"/>
    <mergeCell ref="A209:J209"/>
    <mergeCell ref="B196:B208"/>
    <mergeCell ref="B160:J160"/>
    <mergeCell ref="M102:R102"/>
    <mergeCell ref="S196:S207"/>
    <mergeCell ref="A165:J165"/>
    <mergeCell ref="B166:B169"/>
    <mergeCell ref="B170:B172"/>
    <mergeCell ref="B173:B174"/>
    <mergeCell ref="B177:B182"/>
    <mergeCell ref="A162:A164"/>
    <mergeCell ref="B162:B164"/>
    <mergeCell ref="G163:G164"/>
    <mergeCell ref="I162:J162"/>
    <mergeCell ref="G162:H162"/>
    <mergeCell ref="C162:F162"/>
    <mergeCell ref="S183:S194"/>
    <mergeCell ref="H163:H164"/>
    <mergeCell ref="S208:S215"/>
    <mergeCell ref="M182:R182"/>
    <mergeCell ref="S115:S126"/>
    <mergeCell ref="S103:S112"/>
    <mergeCell ref="M162:R162"/>
    <mergeCell ref="S164:S171"/>
    <mergeCell ref="S173:S181"/>
    <mergeCell ref="S49:S57"/>
    <mergeCell ref="S39:S48"/>
    <mergeCell ref="S29:S38"/>
    <mergeCell ref="S20:S28"/>
    <mergeCell ref="M19:R19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rightToLeft="1" workbookViewId="0">
      <selection activeCell="A176" sqref="A176:V176"/>
    </sheetView>
  </sheetViews>
  <sheetFormatPr baseColWidth="10" defaultRowHeight="15"/>
  <cols>
    <col min="1" max="1" width="41.42578125" bestFit="1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128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129</v>
      </c>
      <c r="K34" t="s">
        <v>130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131</v>
      </c>
      <c r="K35" t="s">
        <v>132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133</v>
      </c>
      <c r="K36" t="s">
        <v>134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135</v>
      </c>
      <c r="K37" t="s">
        <v>136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137</v>
      </c>
      <c r="K38" t="s">
        <v>138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139</v>
      </c>
      <c r="K39" t="s">
        <v>140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141</v>
      </c>
      <c r="K40" t="s">
        <v>142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143</v>
      </c>
      <c r="K41" t="s">
        <v>144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145</v>
      </c>
      <c r="K42" t="s">
        <v>146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147</v>
      </c>
      <c r="K44" t="s">
        <v>148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149</v>
      </c>
      <c r="K46" t="s">
        <v>150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151</v>
      </c>
      <c r="K47" t="s">
        <v>152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153</v>
      </c>
      <c r="K52" t="s">
        <v>154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155</v>
      </c>
      <c r="K53" t="s">
        <v>156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157</v>
      </c>
      <c r="K54" t="s">
        <v>158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159</v>
      </c>
      <c r="K55" t="s">
        <v>160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161</v>
      </c>
      <c r="K64" t="s">
        <v>162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163</v>
      </c>
      <c r="K72" t="s">
        <v>164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165</v>
      </c>
      <c r="K74" t="s">
        <v>163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166</v>
      </c>
      <c r="K76" t="s">
        <v>167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168</v>
      </c>
      <c r="K77" t="s">
        <v>169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170</v>
      </c>
      <c r="K78" t="s">
        <v>171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153</v>
      </c>
      <c r="K148" t="s">
        <v>154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41" t="s">
        <v>115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15">
      <c r="A177" t="s">
        <v>0</v>
      </c>
    </row>
    <row r="178" spans="1:15">
      <c r="A178" t="s">
        <v>1</v>
      </c>
      <c r="J178" t="s">
        <v>172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173</v>
      </c>
      <c r="K180" t="s">
        <v>128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174</v>
      </c>
      <c r="K181" t="s">
        <v>175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176</v>
      </c>
      <c r="K182" t="s">
        <v>177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178</v>
      </c>
      <c r="K183" t="s">
        <v>179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158</v>
      </c>
      <c r="K184" t="s">
        <v>180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181</v>
      </c>
      <c r="K185" t="s">
        <v>182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182</v>
      </c>
      <c r="K186" t="s">
        <v>183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154</v>
      </c>
      <c r="K187" t="s">
        <v>184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185</v>
      </c>
      <c r="K188" t="s">
        <v>186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187</v>
      </c>
      <c r="K189" t="s">
        <v>188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189</v>
      </c>
      <c r="K190" t="s">
        <v>190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191</v>
      </c>
      <c r="K191" t="s">
        <v>192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191</v>
      </c>
      <c r="K192" t="s">
        <v>193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191</v>
      </c>
      <c r="K193" t="s">
        <v>193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177</v>
      </c>
      <c r="K194" t="s">
        <v>133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194</v>
      </c>
      <c r="K195" t="s">
        <v>179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192</v>
      </c>
      <c r="K196" t="s">
        <v>158</v>
      </c>
    </row>
    <row r="206" spans="1:15">
      <c r="A206" t="s">
        <v>1</v>
      </c>
      <c r="J206" t="s">
        <v>172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195</v>
      </c>
      <c r="K208" t="s">
        <v>196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197</v>
      </c>
      <c r="K209" t="s">
        <v>198</v>
      </c>
    </row>
    <row r="210" spans="1:15">
      <c r="A210" t="s">
        <v>119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199</v>
      </c>
      <c r="K210" t="s">
        <v>200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201</v>
      </c>
      <c r="K211" t="s">
        <v>202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203</v>
      </c>
      <c r="K212" t="s">
        <v>204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205</v>
      </c>
      <c r="K213" t="s">
        <v>206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207</v>
      </c>
      <c r="K214" t="s">
        <v>208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207</v>
      </c>
      <c r="K215" t="s">
        <v>208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209</v>
      </c>
      <c r="K216" t="s">
        <v>210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211</v>
      </c>
      <c r="K217" t="s">
        <v>212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213</v>
      </c>
      <c r="K218" t="s">
        <v>214</v>
      </c>
    </row>
    <row r="220" spans="1:15">
      <c r="A220" t="s">
        <v>107</v>
      </c>
    </row>
    <row r="221" spans="1:15">
      <c r="A221" t="s">
        <v>1</v>
      </c>
      <c r="J221" t="s">
        <v>172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215</v>
      </c>
      <c r="K223" t="s">
        <v>216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217</v>
      </c>
      <c r="K224" t="s">
        <v>134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218</v>
      </c>
      <c r="K225" t="s">
        <v>219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220</v>
      </c>
      <c r="K226" t="s">
        <v>158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194</v>
      </c>
      <c r="K227" t="s">
        <v>179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221</v>
      </c>
      <c r="K228" t="s">
        <v>222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134</v>
      </c>
      <c r="K229" t="s">
        <v>191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223</v>
      </c>
      <c r="K230" t="s">
        <v>224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225</v>
      </c>
      <c r="K232" t="s">
        <v>226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227</v>
      </c>
      <c r="K233" t="s">
        <v>228</v>
      </c>
    </row>
    <row r="234" spans="1:11">
      <c r="A234" t="s">
        <v>120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135</v>
      </c>
      <c r="K234" t="s">
        <v>177</v>
      </c>
    </row>
    <row r="235" spans="1:11">
      <c r="A235" t="s">
        <v>121</v>
      </c>
      <c r="F235">
        <v>75</v>
      </c>
      <c r="G235">
        <v>90</v>
      </c>
      <c r="H235">
        <v>100</v>
      </c>
      <c r="I235">
        <v>120</v>
      </c>
      <c r="J235" t="s">
        <v>217</v>
      </c>
      <c r="K235" t="s">
        <v>229</v>
      </c>
    </row>
    <row r="241" spans="1:15">
      <c r="A241" t="s">
        <v>108</v>
      </c>
    </row>
    <row r="242" spans="1:15">
      <c r="A242" t="s">
        <v>1</v>
      </c>
      <c r="J242" t="s">
        <v>172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165</v>
      </c>
      <c r="K244" t="s">
        <v>164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230</v>
      </c>
      <c r="K245" t="s">
        <v>231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232</v>
      </c>
      <c r="K246" t="s">
        <v>184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233</v>
      </c>
      <c r="K247" t="s">
        <v>234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235</v>
      </c>
      <c r="K248" t="s">
        <v>236</v>
      </c>
    </row>
    <row r="251" spans="1:15">
      <c r="A251" t="s">
        <v>122</v>
      </c>
    </row>
    <row r="252" spans="1:15">
      <c r="A252" t="s">
        <v>0</v>
      </c>
    </row>
    <row r="253" spans="1:15">
      <c r="A253" t="s">
        <v>1</v>
      </c>
      <c r="J253" t="s">
        <v>172</v>
      </c>
      <c r="L253" t="s">
        <v>6</v>
      </c>
      <c r="N253" t="s">
        <v>116</v>
      </c>
    </row>
    <row r="254" spans="1:15"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6" spans="1:15">
      <c r="A256" t="s">
        <v>15</v>
      </c>
    </row>
    <row r="257" spans="1:1">
      <c r="A257" t="s">
        <v>16</v>
      </c>
    </row>
    <row r="258" spans="1:1">
      <c r="A258" t="s">
        <v>17</v>
      </c>
    </row>
    <row r="259" spans="1:1">
      <c r="A259" t="s">
        <v>18</v>
      </c>
    </row>
    <row r="260" spans="1:1">
      <c r="A260" t="s">
        <v>19</v>
      </c>
    </row>
    <row r="261" spans="1:1">
      <c r="A261" t="s">
        <v>20</v>
      </c>
    </row>
    <row r="262" spans="1:1">
      <c r="A262" t="s">
        <v>21</v>
      </c>
    </row>
    <row r="263" spans="1:1">
      <c r="A263" t="s">
        <v>22</v>
      </c>
    </row>
    <row r="264" spans="1:1">
      <c r="A264" t="s">
        <v>23</v>
      </c>
    </row>
    <row r="265" spans="1:1">
      <c r="A265" t="s">
        <v>24</v>
      </c>
    </row>
    <row r="266" spans="1:1">
      <c r="A266" t="s">
        <v>118</v>
      </c>
    </row>
    <row r="267" spans="1:1">
      <c r="A267" t="s">
        <v>118</v>
      </c>
    </row>
    <row r="268" spans="1:1">
      <c r="A268" t="s">
        <v>65</v>
      </c>
    </row>
    <row r="269" spans="1:1">
      <c r="A269" t="s">
        <v>1</v>
      </c>
    </row>
    <row r="270" spans="1:1">
      <c r="A270" t="s">
        <v>118</v>
      </c>
    </row>
    <row r="271" spans="1:1">
      <c r="A271" t="s">
        <v>25</v>
      </c>
    </row>
    <row r="281" spans="1:15">
      <c r="A281" t="s">
        <v>1</v>
      </c>
      <c r="J281" t="s">
        <v>172</v>
      </c>
      <c r="L281" t="s">
        <v>6</v>
      </c>
      <c r="N281" t="s">
        <v>116</v>
      </c>
    </row>
    <row r="282" spans="1:15">
      <c r="J282" t="s">
        <v>117</v>
      </c>
      <c r="K282" t="s">
        <v>7</v>
      </c>
      <c r="L282" t="s">
        <v>117</v>
      </c>
      <c r="M282" t="s">
        <v>7</v>
      </c>
      <c r="N282" t="s">
        <v>117</v>
      </c>
      <c r="O282" t="s">
        <v>7</v>
      </c>
    </row>
    <row r="283" spans="1:15">
      <c r="A283" t="s">
        <v>31</v>
      </c>
    </row>
    <row r="284" spans="1:15">
      <c r="A284" t="s">
        <v>32</v>
      </c>
    </row>
    <row r="285" spans="1:15">
      <c r="A285" t="s">
        <v>36</v>
      </c>
    </row>
    <row r="286" spans="1:15">
      <c r="A286" t="s">
        <v>33</v>
      </c>
    </row>
    <row r="287" spans="1:15">
      <c r="A287" t="s">
        <v>35</v>
      </c>
    </row>
    <row r="288" spans="1:15">
      <c r="A288" t="s">
        <v>118</v>
      </c>
    </row>
    <row r="289" spans="1:15">
      <c r="A289" t="s">
        <v>118</v>
      </c>
    </row>
    <row r="290" spans="1:15">
      <c r="A290" t="s">
        <v>118</v>
      </c>
    </row>
    <row r="291" spans="1:15">
      <c r="A291" t="s">
        <v>118</v>
      </c>
    </row>
    <row r="292" spans="1:15">
      <c r="A292" t="s">
        <v>118</v>
      </c>
    </row>
    <row r="293" spans="1:15">
      <c r="A293" t="s">
        <v>118</v>
      </c>
    </row>
    <row r="295" spans="1:15">
      <c r="A295" t="s">
        <v>107</v>
      </c>
    </row>
    <row r="296" spans="1:15">
      <c r="A296" t="s">
        <v>1</v>
      </c>
      <c r="J296" t="s">
        <v>172</v>
      </c>
      <c r="L296" t="s">
        <v>6</v>
      </c>
      <c r="N296" t="s">
        <v>116</v>
      </c>
    </row>
    <row r="297" spans="1:15">
      <c r="J297" t="s">
        <v>117</v>
      </c>
      <c r="K297" t="s">
        <v>7</v>
      </c>
      <c r="L297" t="s">
        <v>117</v>
      </c>
      <c r="M297" t="s">
        <v>7</v>
      </c>
      <c r="N297" t="s">
        <v>117</v>
      </c>
      <c r="O297" t="s">
        <v>7</v>
      </c>
    </row>
    <row r="298" spans="1:15">
      <c r="A298" t="s">
        <v>49</v>
      </c>
    </row>
    <row r="299" spans="1:15">
      <c r="A299" t="s">
        <v>50</v>
      </c>
    </row>
    <row r="300" spans="1:15">
      <c r="A300" t="s">
        <v>51</v>
      </c>
    </row>
    <row r="301" spans="1:15">
      <c r="A301" t="s">
        <v>44</v>
      </c>
    </row>
    <row r="302" spans="1:15">
      <c r="A302" t="s">
        <v>45</v>
      </c>
    </row>
    <row r="303" spans="1:15">
      <c r="A303" t="s">
        <v>123</v>
      </c>
    </row>
    <row r="304" spans="1:15">
      <c r="A304" t="s">
        <v>1</v>
      </c>
    </row>
    <row r="305" spans="1:15">
      <c r="A305" t="s">
        <v>118</v>
      </c>
    </row>
    <row r="306" spans="1:15">
      <c r="A306" t="s">
        <v>52</v>
      </c>
    </row>
    <row r="307" spans="1:15">
      <c r="A307" t="s">
        <v>53</v>
      </c>
    </row>
    <row r="308" spans="1:15">
      <c r="A308" t="s">
        <v>54</v>
      </c>
    </row>
    <row r="316" spans="1:15">
      <c r="A316" t="s">
        <v>108</v>
      </c>
    </row>
    <row r="317" spans="1:15">
      <c r="A317" t="s">
        <v>1</v>
      </c>
      <c r="J317" t="s">
        <v>172</v>
      </c>
      <c r="L317" t="s">
        <v>6</v>
      </c>
      <c r="N317" t="s">
        <v>116</v>
      </c>
    </row>
    <row r="318" spans="1:15">
      <c r="J318" t="s">
        <v>117</v>
      </c>
      <c r="K318" t="s">
        <v>7</v>
      </c>
      <c r="L318" t="s">
        <v>117</v>
      </c>
      <c r="M318" t="s">
        <v>7</v>
      </c>
      <c r="N318" t="s">
        <v>117</v>
      </c>
      <c r="O318" t="s">
        <v>7</v>
      </c>
    </row>
    <row r="319" spans="1:15">
      <c r="A319" t="s">
        <v>124</v>
      </c>
    </row>
    <row r="320" spans="1:15">
      <c r="A320" t="s">
        <v>125</v>
      </c>
    </row>
    <row r="321" spans="1:1">
      <c r="A321" t="s">
        <v>1</v>
      </c>
    </row>
    <row r="322" spans="1:1">
      <c r="A322" t="s">
        <v>118</v>
      </c>
    </row>
    <row r="323" spans="1:1">
      <c r="A323" t="s">
        <v>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2015-08-27T11:13:49Z</cp:lastPrinted>
  <dcterms:created xsi:type="dcterms:W3CDTF">2015-06-29T09:56:30Z</dcterms:created>
  <dcterms:modified xsi:type="dcterms:W3CDTF">2015-09-10T09:46:42Z</dcterms:modified>
</cp:coreProperties>
</file>