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2120" windowHeight="9120" firstSheet="7" activeTab="7"/>
  </bookViews>
  <sheets>
    <sheet name="جانفي" sheetId="9" r:id="rId1"/>
    <sheet name="فيفري" sheetId="11" r:id="rId2"/>
    <sheet name="مارس" sheetId="12" r:id="rId3"/>
    <sheet name="افريل" sheetId="13" r:id="rId4"/>
    <sheet name="ماي" sheetId="14" r:id="rId5"/>
    <sheet name="جوان" sheetId="15" r:id="rId6"/>
    <sheet name="جويلية  " sheetId="16" r:id="rId7"/>
    <sheet name="ماي 2015" sheetId="27" r:id="rId8"/>
    <sheet name="Feuil2" sheetId="2" r:id="rId9"/>
    <sheet name="Feuil3" sheetId="3" r:id="rId10"/>
    <sheet name="Feuil1" sheetId="10" r:id="rId11"/>
  </sheets>
  <calcPr calcId="124519"/>
</workbook>
</file>

<file path=xl/calcChain.xml><?xml version="1.0" encoding="utf-8"?>
<calcChain xmlns="http://schemas.openxmlformats.org/spreadsheetml/2006/main">
  <c r="J49" i="27"/>
  <c r="J48"/>
  <c r="I49"/>
  <c r="H49"/>
  <c r="H48"/>
  <c r="H28"/>
  <c r="H61"/>
  <c r="I61" s="1"/>
  <c r="J61" s="1"/>
  <c r="H60"/>
  <c r="I60" s="1"/>
  <c r="J60" s="1"/>
  <c r="H59"/>
  <c r="I59" s="1"/>
  <c r="J59" s="1"/>
  <c r="H57"/>
  <c r="I57" s="1"/>
  <c r="J57" s="1"/>
  <c r="H56"/>
  <c r="I56" s="1"/>
  <c r="J56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I48"/>
  <c r="H47"/>
  <c r="I47" s="1"/>
  <c r="J47" s="1"/>
  <c r="H46"/>
  <c r="I46" s="1"/>
  <c r="J46" s="1"/>
  <c r="H45"/>
  <c r="I45" s="1"/>
  <c r="J45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8"/>
  <c r="I38" s="1"/>
  <c r="J38" s="1"/>
  <c r="H37"/>
  <c r="I37" s="1"/>
  <c r="J37" s="1"/>
  <c r="H36"/>
  <c r="I36" s="1"/>
  <c r="J36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47" i="16" l="1"/>
  <c r="H48"/>
  <c r="H36" l="1"/>
  <c r="H46"/>
  <c r="I46" s="1"/>
  <c r="J46" s="1"/>
  <c r="H35"/>
  <c r="I35" s="1"/>
  <c r="J35" s="1"/>
  <c r="H60" l="1"/>
  <c r="I60" s="1"/>
  <c r="J60" s="1"/>
  <c r="H59"/>
  <c r="I59" s="1"/>
  <c r="J59" s="1"/>
  <c r="H58"/>
  <c r="I58" s="1"/>
  <c r="J58" s="1"/>
  <c r="H56"/>
  <c r="I56" s="1"/>
  <c r="J56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5"/>
  <c r="I45" s="1"/>
  <c r="J45" s="1"/>
  <c r="H44"/>
  <c r="I44" s="1"/>
  <c r="J44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8"/>
  <c r="I38" s="1"/>
  <c r="J38" s="1"/>
  <c r="H34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J45" i="15"/>
  <c r="J46"/>
  <c r="J44"/>
  <c r="I34" i="16" l="1"/>
  <c r="J34" s="1"/>
  <c r="H47" i="15"/>
  <c r="H45"/>
  <c r="H44"/>
  <c r="H48"/>
  <c r="H46"/>
  <c r="H43"/>
  <c r="I43" s="1"/>
  <c r="J43" s="1"/>
  <c r="H42"/>
  <c r="I42" s="1"/>
  <c r="J42" s="1"/>
  <c r="H41"/>
  <c r="I41" s="1"/>
  <c r="J41" s="1"/>
  <c r="H60" l="1"/>
  <c r="I60" s="1"/>
  <c r="J60" s="1"/>
  <c r="H59"/>
  <c r="I59" s="1"/>
  <c r="J59" s="1"/>
  <c r="H58"/>
  <c r="I58" s="1"/>
  <c r="J58" s="1"/>
  <c r="H56"/>
  <c r="I56" s="1"/>
  <c r="J56" s="1"/>
  <c r="H55"/>
  <c r="I55" s="1"/>
  <c r="J55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0"/>
  <c r="I40" s="1"/>
  <c r="J40" s="1"/>
  <c r="H39"/>
  <c r="I39" s="1"/>
  <c r="J39" s="1"/>
  <c r="H38"/>
  <c r="I38" s="1"/>
  <c r="J38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44" i="14"/>
  <c r="I44"/>
  <c r="J44" s="1"/>
  <c r="J37"/>
  <c r="I37"/>
  <c r="H25"/>
  <c r="I25" s="1"/>
  <c r="J25" s="1"/>
  <c r="H26"/>
  <c r="H27"/>
  <c r="I27" s="1"/>
  <c r="J27" s="1"/>
  <c r="H28"/>
  <c r="H29"/>
  <c r="I29" s="1"/>
  <c r="J29" s="1"/>
  <c r="H30"/>
  <c r="H31"/>
  <c r="I31" s="1"/>
  <c r="J31" s="1"/>
  <c r="H32"/>
  <c r="H33"/>
  <c r="I33" s="1"/>
  <c r="J33" s="1"/>
  <c r="H34"/>
  <c r="I34" s="1"/>
  <c r="J34" s="1"/>
  <c r="H35"/>
  <c r="I35" s="1"/>
  <c r="J35" s="1"/>
  <c r="H36"/>
  <c r="H37"/>
  <c r="H57"/>
  <c r="I57" s="1"/>
  <c r="J57" s="1"/>
  <c r="H56"/>
  <c r="I56" s="1"/>
  <c r="J56" s="1"/>
  <c r="H55"/>
  <c r="I55" s="1"/>
  <c r="J55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I36"/>
  <c r="J36" s="1"/>
  <c r="I32"/>
  <c r="J32" s="1"/>
  <c r="I30"/>
  <c r="J30" s="1"/>
  <c r="I28"/>
  <c r="J28" s="1"/>
  <c r="I26"/>
  <c r="J26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J36" i="13"/>
  <c r="I36"/>
  <c r="H45"/>
  <c r="H37"/>
  <c r="H36"/>
  <c r="H58" l="1"/>
  <c r="I58" s="1"/>
  <c r="J58" s="1"/>
  <c r="H57"/>
  <c r="I57" s="1"/>
  <c r="J57" s="1"/>
  <c r="H56"/>
  <c r="I56" s="1"/>
  <c r="J56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4"/>
  <c r="I44" s="1"/>
  <c r="J44" s="1"/>
  <c r="H43"/>
  <c r="I43" s="1"/>
  <c r="J43" s="1"/>
  <c r="H42"/>
  <c r="I42" s="1"/>
  <c r="J42" s="1"/>
  <c r="H41"/>
  <c r="I41" s="1"/>
  <c r="J41" s="1"/>
  <c r="H40"/>
  <c r="I40" s="1"/>
  <c r="J40" s="1"/>
  <c r="H38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I20"/>
  <c r="J20" s="1"/>
  <c r="H20"/>
  <c r="H19"/>
  <c r="I19" s="1"/>
  <c r="J19" s="1"/>
  <c r="H18"/>
  <c r="I18" s="1"/>
  <c r="J18" s="1"/>
  <c r="H17"/>
  <c r="I17" s="1"/>
  <c r="J17" s="1"/>
  <c r="I16"/>
  <c r="J16" s="1"/>
  <c r="H16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37" i="12"/>
  <c r="H43"/>
  <c r="H44"/>
  <c r="I44" s="1"/>
  <c r="J44" s="1"/>
  <c r="H36"/>
  <c r="I36" s="1"/>
  <c r="J36" s="1"/>
  <c r="H56"/>
  <c r="I56" s="1"/>
  <c r="J56" s="1"/>
  <c r="H55"/>
  <c r="I55" s="1"/>
  <c r="J55" s="1"/>
  <c r="H54"/>
  <c r="I54" s="1"/>
  <c r="J54" s="1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H46"/>
  <c r="I46" s="1"/>
  <c r="J46" s="1"/>
  <c r="H42"/>
  <c r="I42" s="1"/>
  <c r="J42" s="1"/>
  <c r="H41"/>
  <c r="I41" s="1"/>
  <c r="J41" s="1"/>
  <c r="H40"/>
  <c r="I40" s="1"/>
  <c r="J40" s="1"/>
  <c r="H39"/>
  <c r="I39" s="1"/>
  <c r="J39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I23"/>
  <c r="J23" s="1"/>
  <c r="H23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5" i="11"/>
  <c r="I55" s="1"/>
  <c r="J55" s="1"/>
  <c r="H54"/>
  <c r="I54" s="1"/>
  <c r="J54" s="1"/>
  <c r="H53"/>
  <c r="I53" s="1"/>
  <c r="J53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H46"/>
  <c r="I46" s="1"/>
  <c r="J46" s="1"/>
  <c r="H45"/>
  <c r="I45" s="1"/>
  <c r="J45" s="1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8"/>
  <c r="I38" s="1"/>
  <c r="J38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8"/>
  <c r="I28" s="1"/>
  <c r="J28" s="1"/>
  <c r="H27"/>
  <c r="I27" s="1"/>
  <c r="J27" s="1"/>
  <c r="H26"/>
  <c r="I26" s="1"/>
  <c r="J26" s="1"/>
  <c r="H25"/>
  <c r="I25" s="1"/>
  <c r="J25" s="1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34" i="9" l="1"/>
  <c r="I34" s="1"/>
  <c r="J34" s="1"/>
  <c r="H28"/>
  <c r="I28" l="1"/>
  <c r="J28" s="1"/>
  <c r="J45"/>
  <c r="J44"/>
  <c r="I45"/>
  <c r="I44"/>
  <c r="H47"/>
  <c r="H48"/>
  <c r="H49"/>
  <c r="H50"/>
  <c r="H51"/>
  <c r="H52"/>
  <c r="H53"/>
  <c r="H39"/>
  <c r="H40"/>
  <c r="H41"/>
  <c r="H43"/>
  <c r="H44"/>
  <c r="H45"/>
  <c r="H25"/>
  <c r="H26"/>
  <c r="H27"/>
  <c r="H29"/>
  <c r="H30"/>
  <c r="H31"/>
  <c r="H32"/>
  <c r="H33"/>
  <c r="H35"/>
  <c r="H36"/>
  <c r="H37"/>
  <c r="H23"/>
  <c r="I23" s="1"/>
  <c r="J23" s="1"/>
  <c r="H22"/>
  <c r="I22" s="1"/>
  <c r="J22" s="1"/>
  <c r="H21"/>
  <c r="I21" s="1"/>
  <c r="J21" s="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H57"/>
  <c r="I57" s="1"/>
  <c r="J57" s="1"/>
  <c r="H56"/>
  <c r="I56" s="1"/>
  <c r="J56" s="1"/>
  <c r="H55"/>
  <c r="I55" s="1"/>
  <c r="J55" s="1"/>
  <c r="I53"/>
  <c r="J53" s="1"/>
  <c r="I52"/>
  <c r="J52" s="1"/>
  <c r="I51"/>
  <c r="J51" s="1"/>
  <c r="I50"/>
  <c r="J50" s="1"/>
  <c r="I49"/>
  <c r="J49" s="1"/>
  <c r="I48"/>
  <c r="J48" s="1"/>
  <c r="I47"/>
  <c r="J47" s="1"/>
  <c r="I43"/>
  <c r="J43" s="1"/>
  <c r="I41"/>
  <c r="J41" s="1"/>
  <c r="I40"/>
  <c r="J40" s="1"/>
  <c r="I39"/>
  <c r="J39" s="1"/>
  <c r="I37"/>
  <c r="J37" s="1"/>
  <c r="I36"/>
  <c r="J36" s="1"/>
  <c r="I35"/>
  <c r="J35" s="1"/>
  <c r="I33"/>
  <c r="J33" s="1"/>
  <c r="I32"/>
  <c r="J32" s="1"/>
  <c r="I31"/>
  <c r="J31" s="1"/>
  <c r="I30"/>
  <c r="J30" s="1"/>
  <c r="I29"/>
  <c r="J29" s="1"/>
  <c r="I27"/>
  <c r="J27" s="1"/>
  <c r="I26"/>
  <c r="J26" s="1"/>
  <c r="I25"/>
  <c r="J25" s="1"/>
</calcChain>
</file>

<file path=xl/sharedStrings.xml><?xml version="1.0" encoding="utf-8"?>
<sst xmlns="http://schemas.openxmlformats.org/spreadsheetml/2006/main" count="1026" uniqueCount="124">
  <si>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</si>
  <si>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</si>
  <si>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</si>
  <si>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</si>
  <si>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</si>
  <si>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</si>
  <si>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</si>
  <si>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</si>
  <si>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</si>
  <si>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</si>
  <si>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</si>
  <si>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2- خضر</t>
  </si>
  <si>
    <t>3- فواكه</t>
  </si>
  <si>
    <t>4- اللحوم الحمراء والبيضاء، البيض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</si>
  <si>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</si>
  <si>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</si>
  <si>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</si>
  <si>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</si>
  <si>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</si>
  <si>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</si>
  <si>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</si>
  <si>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</si>
  <si>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</si>
  <si>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</si>
  <si>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الحدة (04م)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</si>
  <si>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</si>
  <si>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</si>
  <si>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</si>
  <si>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</si>
  <si>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</si>
  <si>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</si>
  <si>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r>
      <t>مسحـوق حليــب للكبـار</t>
    </r>
    <r>
      <rPr>
        <sz val="11"/>
        <color theme="1"/>
        <rFont val="Calibri"/>
        <family val="2"/>
        <scheme val="minor"/>
      </rPr>
      <t>(gloria)</t>
    </r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</si>
  <si>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</si>
  <si>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</si>
  <si>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</si>
  <si>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</si>
  <si>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</si>
  <si>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</si>
  <si>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</si>
  <si>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</si>
  <si>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</si>
  <si>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</si>
  <si>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</si>
  <si>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</si>
  <si>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</si>
  <si>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r>
      <t>بصل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جاف</t>
    </r>
  </si>
  <si>
    <t>خس</t>
  </si>
  <si>
    <t xml:space="preserve">قرعة </t>
  </si>
  <si>
    <t>جزر</t>
  </si>
  <si>
    <t>فلفل حلو</t>
  </si>
  <si>
    <t>فلفل حار</t>
  </si>
  <si>
    <t>فاصوليا خضراء</t>
  </si>
  <si>
    <t>شمـنــدر</t>
  </si>
  <si>
    <t xml:space="preserve">الـثــــوم المحلي </t>
  </si>
  <si>
    <t>الثوم المستورد</t>
  </si>
  <si>
    <t>تمــور</t>
  </si>
  <si>
    <t>تفاح مستورد</t>
  </si>
  <si>
    <t xml:space="preserve">تفاح محلي </t>
  </si>
  <si>
    <t>مـــوز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</si>
  <si>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</si>
  <si>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</si>
  <si>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</si>
  <si>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</si>
  <si>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</si>
  <si>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</si>
  <si>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</si>
  <si>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</si>
  <si>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</si>
  <si>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بصل  اخضر</t>
  </si>
  <si>
    <t>البرتقال</t>
  </si>
  <si>
    <t>/</t>
  </si>
  <si>
    <t>اليوسفي</t>
  </si>
  <si>
    <t>اجاص</t>
  </si>
  <si>
    <t>جدول يبين تطورات الأسعار الشهرية شهر جانفي 2014</t>
  </si>
  <si>
    <t>تغيرات الأسعار لبعض المواد خلال شهرجانفي 2014</t>
  </si>
  <si>
    <t>جدول يبين تطورات الأسعار الشهرية شهر فيفري 2014</t>
  </si>
  <si>
    <t>الأسبوع الأول</t>
  </si>
  <si>
    <t>الأسبوع الثاني</t>
  </si>
  <si>
    <t>الأسبوع الثالث</t>
  </si>
  <si>
    <t>الأسبوع الرابع</t>
  </si>
  <si>
    <r>
      <t>مسحـوق حليــب للكبـار</t>
    </r>
    <r>
      <rPr>
        <b/>
        <sz val="11"/>
        <color theme="1"/>
        <rFont val="Calibri"/>
        <family val="2"/>
        <scheme val="minor"/>
      </rPr>
      <t>(gloria)</t>
    </r>
  </si>
  <si>
    <r>
      <t>بصل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جاف</t>
    </r>
  </si>
  <si>
    <t>تغيرات الأسعار لبعض المواد خلال شهرفيفري 2014</t>
  </si>
  <si>
    <t>البازلاء</t>
  </si>
  <si>
    <t>جدول يبين تطورات الأسعار الشهرية شهر مارس  2014</t>
  </si>
  <si>
    <t>تغيرات الأسعار لبعض المواد خلال شهرمارس  2014</t>
  </si>
  <si>
    <t>تغيرات الأسعار لبعض المواد خلال شهرافريل  2014</t>
  </si>
  <si>
    <t>جدول يبين تطورات الأسعار الشهرية شهر افريل  2014</t>
  </si>
  <si>
    <t>الخيار</t>
  </si>
  <si>
    <t>الارضي الشوكي</t>
  </si>
  <si>
    <t>الفراولة</t>
  </si>
  <si>
    <t>جدول يبين تطورات الأسعار الشهرية شهر ماي  2014</t>
  </si>
  <si>
    <t>تغيرات الأسعار لبعض المواد خلال شهرماي  2014</t>
  </si>
  <si>
    <t>جدول يبين تطورات الأسعار الشهرية شهر جوان  2014</t>
  </si>
  <si>
    <t>تغيرات الأسعار لبعض المواد خلال شهرجوان  2014</t>
  </si>
  <si>
    <t>الخوخ</t>
  </si>
  <si>
    <t>الزعرور</t>
  </si>
  <si>
    <t>المشمش</t>
  </si>
  <si>
    <t xml:space="preserve">البطيخ الاحمر </t>
  </si>
  <si>
    <t>البطيخ الاصفر</t>
  </si>
  <si>
    <t>الكرز</t>
  </si>
  <si>
    <t>الـثــــوم المحلي (الاخضر)</t>
  </si>
  <si>
    <t>جدول يبين تطورات الأسعار الشهرية شهر جويلية   2014</t>
  </si>
  <si>
    <t>تغيرات الأسعار لبعض المواد خلال شهرجويلية  2014</t>
  </si>
  <si>
    <t xml:space="preserve">الخيار </t>
  </si>
  <si>
    <t>الليمون</t>
  </si>
  <si>
    <t xml:space="preserve">العنب </t>
  </si>
  <si>
    <t>البرقوق</t>
  </si>
  <si>
    <t>باذنجان</t>
  </si>
  <si>
    <t xml:space="preserve">خيار </t>
  </si>
  <si>
    <t>ليمون</t>
  </si>
  <si>
    <t>الوحدة (04م)</t>
  </si>
  <si>
    <t>برتقال</t>
  </si>
  <si>
    <t>قرنبيط</t>
  </si>
  <si>
    <t>ارضي شوكي</t>
  </si>
  <si>
    <t>بازلاء</t>
  </si>
  <si>
    <t>فول</t>
  </si>
  <si>
    <t>جدول يبين تطورات الأسعار الشهرية شهر ماي 2015</t>
  </si>
  <si>
    <t>تغيرات الأسعار لبعض المواد خلال شهر ماي 2015</t>
  </si>
  <si>
    <t>بصل اخضر</t>
  </si>
  <si>
    <t>ثوم مستورد</t>
  </si>
  <si>
    <t xml:space="preserve">ثــــوم محلي </t>
  </si>
  <si>
    <t>فراولة</t>
  </si>
  <si>
    <r>
      <t>مسحـوق حليــب للكبـار</t>
    </r>
    <r>
      <rPr>
        <b/>
        <sz val="9"/>
        <color theme="1"/>
        <rFont val="Calibri"/>
        <family val="2"/>
        <scheme val="minor"/>
      </rPr>
      <t>(gloria)</t>
    </r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</si>
</sst>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00.00"/>
    <numFmt numFmtId="165" formatCode="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8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readingOrder="2"/>
    </xf>
    <xf numFmtId="164" fontId="0" fillId="0" borderId="0" xfId="0" applyNumberFormat="1" applyAlignment="1">
      <alignment horizontal="center" vertical="center" readingOrder="2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4" fontId="0" fillId="0" borderId="6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 readingOrder="2"/>
    </xf>
    <xf numFmtId="165" fontId="0" fillId="0" borderId="9" xfId="0" applyNumberForma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164" fontId="0" fillId="0" borderId="3" xfId="0" applyNumberFormat="1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164" fontId="0" fillId="0" borderId="8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readingOrder="2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readingOrder="2"/>
    </xf>
    <xf numFmtId="164" fontId="0" fillId="0" borderId="8" xfId="0" applyNumberFormat="1" applyFont="1" applyBorder="1" applyAlignment="1">
      <alignment horizontal="center" vertical="center" readingOrder="2"/>
    </xf>
    <xf numFmtId="164" fontId="0" fillId="0" borderId="9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 readingOrder="2"/>
    </xf>
    <xf numFmtId="164" fontId="0" fillId="0" borderId="2" xfId="0" applyNumberFormat="1" applyFont="1" applyBorder="1" applyAlignment="1">
      <alignment horizontal="center" vertical="center" readingOrder="2"/>
    </xf>
    <xf numFmtId="164" fontId="0" fillId="0" borderId="5" xfId="0" applyNumberFormat="1" applyFont="1" applyBorder="1" applyAlignment="1">
      <alignment horizontal="center" vertical="center" readingOrder="2"/>
    </xf>
    <xf numFmtId="164" fontId="0" fillId="0" borderId="7" xfId="0" applyNumberFormat="1" applyFont="1" applyBorder="1" applyAlignment="1">
      <alignment horizontal="center" vertical="center" readingOrder="2"/>
    </xf>
    <xf numFmtId="0" fontId="3" fillId="0" borderId="11" xfId="0" applyFont="1" applyBorder="1" applyAlignment="1">
      <alignment horizontal="center" vertical="center" wrapText="1" readingOrder="2"/>
    </xf>
    <xf numFmtId="0" fontId="0" fillId="0" borderId="12" xfId="0" applyNumberFormat="1" applyBorder="1" applyAlignment="1">
      <alignment horizontal="center" vertical="center" readingOrder="2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 readingOrder="2"/>
    </xf>
    <xf numFmtId="164" fontId="0" fillId="0" borderId="13" xfId="0" applyNumberFormat="1" applyFont="1" applyBorder="1" applyAlignment="1">
      <alignment horizontal="center" vertical="center" readingOrder="2"/>
    </xf>
    <xf numFmtId="164" fontId="0" fillId="0" borderId="13" xfId="0" applyNumberFormat="1" applyFill="1" applyBorder="1" applyAlignment="1">
      <alignment horizontal="center" vertical="center" readingOrder="2"/>
    </xf>
    <xf numFmtId="164" fontId="0" fillId="0" borderId="14" xfId="0" applyNumberFormat="1" applyFont="1" applyBorder="1" applyAlignment="1">
      <alignment horizontal="center" vertical="center" readingOrder="2"/>
    </xf>
    <xf numFmtId="164" fontId="0" fillId="0" borderId="13" xfId="0" applyNumberFormat="1" applyBorder="1" applyAlignment="1">
      <alignment horizontal="center" vertical="center" readingOrder="2"/>
    </xf>
    <xf numFmtId="164" fontId="0" fillId="0" borderId="15" xfId="0" applyNumberFormat="1" applyBorder="1" applyAlignment="1">
      <alignment horizontal="center" vertical="center" readingOrder="2"/>
    </xf>
    <xf numFmtId="164" fontId="0" fillId="0" borderId="14" xfId="0" applyNumberFormat="1" applyBorder="1" applyAlignment="1">
      <alignment horizontal="center" vertical="center" readingOrder="2"/>
    </xf>
    <xf numFmtId="164" fontId="0" fillId="2" borderId="1" xfId="0" applyNumberFormat="1" applyFill="1" applyBorder="1" applyAlignment="1">
      <alignment horizontal="center" vertical="center" readingOrder="2"/>
    </xf>
    <xf numFmtId="164" fontId="4" fillId="2" borderId="1" xfId="0" applyNumberFormat="1" applyFont="1" applyFill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2" fontId="1" fillId="0" borderId="3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readingOrder="2"/>
    </xf>
    <xf numFmtId="165" fontId="1" fillId="0" borderId="9" xfId="0" applyNumberFormat="1" applyFont="1" applyBorder="1" applyAlignment="1">
      <alignment horizontal="center" vertical="center" readingOrder="2"/>
    </xf>
    <xf numFmtId="165" fontId="1" fillId="0" borderId="8" xfId="0" applyNumberFormat="1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horizontal="center" vertical="center" wrapText="1" readingOrder="2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5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readingOrder="2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3" xfId="1" applyFont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readingOrder="2"/>
    </xf>
    <xf numFmtId="164" fontId="0" fillId="2" borderId="8" xfId="0" applyNumberFormat="1" applyFill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0" fontId="0" fillId="0" borderId="12" xfId="0" applyNumberFormat="1" applyFont="1" applyBorder="1" applyAlignment="1">
      <alignment horizontal="center" vertical="center" readingOrder="2"/>
    </xf>
    <xf numFmtId="164" fontId="1" fillId="0" borderId="12" xfId="0" applyNumberFormat="1" applyFont="1" applyBorder="1" applyAlignment="1">
      <alignment horizontal="center" vertical="center" readingOrder="2"/>
    </xf>
    <xf numFmtId="164" fontId="0" fillId="0" borderId="12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 readingOrder="2"/>
    </xf>
    <xf numFmtId="2" fontId="0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43" fontId="1" fillId="0" borderId="3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horizontal="center" vertical="center" textRotation="180"/>
    </xf>
    <xf numFmtId="0" fontId="5" fillId="0" borderId="1" xfId="0" applyFont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readingOrder="2"/>
    </xf>
    <xf numFmtId="0" fontId="0" fillId="0" borderId="1" xfId="0" applyNumberFormat="1" applyFont="1" applyBorder="1" applyAlignment="1">
      <alignment horizontal="center" vertical="center" wrapText="1" readingOrder="2"/>
    </xf>
    <xf numFmtId="164" fontId="1" fillId="0" borderId="1" xfId="0" applyNumberFormat="1" applyFon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 readingOrder="2"/>
    </xf>
    <xf numFmtId="0" fontId="0" fillId="0" borderId="1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readingOrder="2"/>
    </xf>
    <xf numFmtId="164" fontId="7" fillId="0" borderId="1" xfId="0" applyNumberFormat="1" applyFont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 readingOrder="2"/>
    </xf>
    <xf numFmtId="164" fontId="1" fillId="0" borderId="1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readingOrder="2"/>
    </xf>
    <xf numFmtId="164" fontId="1" fillId="0" borderId="0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164" fontId="0" fillId="0" borderId="2" xfId="0" applyNumberFormat="1" applyBorder="1" applyAlignment="1">
      <alignment horizontal="center" vertical="center" readingOrder="2"/>
    </xf>
    <xf numFmtId="164" fontId="0" fillId="0" borderId="7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wrapText="1" readingOrder="2"/>
    </xf>
    <xf numFmtId="164" fontId="0" fillId="0" borderId="4" xfId="0" applyNumberForma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textRotation="18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wrapText="1" readingOrder="2"/>
    </xf>
    <xf numFmtId="164" fontId="1" fillId="0" borderId="4" xfId="0" applyNumberFormat="1" applyFont="1" applyBorder="1" applyAlignment="1">
      <alignment horizontal="center" vertical="center" wrapText="1" readingOrder="2"/>
    </xf>
    <xf numFmtId="164" fontId="1" fillId="0" borderId="1" xfId="0" applyNumberFormat="1" applyFon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32"/>
          <c:y val="7.4141606213342731E-2"/>
          <c:w val="0.68309841366071711"/>
          <c:h val="0.73300252232540164"/>
        </c:manualLayout>
      </c:layout>
      <c:lineChart>
        <c:grouping val="standard"/>
        <c:ser>
          <c:idx val="1"/>
          <c:order val="0"/>
          <c:tx>
            <c:v>مسحوق حليب للكبار  (gloria)</c:v>
          </c:tx>
          <c:val>
            <c:numRef>
              <c:f>جانفي!$C$12:$F$12</c:f>
              <c:numCache>
                <c:formatCode>0.00</c:formatCode>
                <c:ptCount val="4"/>
                <c:pt idx="0">
                  <c:v>383.33</c:v>
                </c:pt>
                <c:pt idx="1">
                  <c:v>404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طماطم مصبرة مستوردة</c:v>
          </c:tx>
          <c:val>
            <c:numRef>
              <c:f>جانفي!$C$23:$F$23</c:f>
              <c:numCache>
                <c:formatCode>0.00</c:formatCode>
                <c:ptCount val="4"/>
                <c:pt idx="0">
                  <c:v>157.5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</c:numCache>
            </c:numRef>
          </c:val>
        </c:ser>
        <c:marker val="1"/>
        <c:axId val="95627136"/>
        <c:axId val="95628672"/>
      </c:lineChart>
      <c:catAx>
        <c:axId val="95627136"/>
        <c:scaling>
          <c:orientation val="minMax"/>
        </c:scaling>
        <c:axPos val="b"/>
        <c:tickLblPos val="nextTo"/>
        <c:crossAx val="95628672"/>
        <c:crosses val="autoZero"/>
        <c:auto val="1"/>
        <c:lblAlgn val="ctr"/>
        <c:lblOffset val="100"/>
      </c:catAx>
      <c:valAx>
        <c:axId val="95628672"/>
        <c:scaling>
          <c:orientation val="minMax"/>
        </c:scaling>
        <c:axPos val="l"/>
        <c:majorGridlines/>
        <c:numFmt formatCode="0.00" sourceLinked="1"/>
        <c:tickLblPos val="nextTo"/>
        <c:crossAx val="95627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"/>
          <c:h val="0.60137659442174851"/>
        </c:manualLayout>
      </c:layout>
    </c:legend>
    <c:plotVisOnly val="1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الدجاج (مفرغ)</c:v>
          </c:tx>
          <c:val>
            <c:numRef>
              <c:f>مارس!$C$50:$F$50</c:f>
              <c:numCache>
                <c:formatCode>0.00</c:formatCode>
                <c:ptCount val="4"/>
                <c:pt idx="0">
                  <c:v>300</c:v>
                </c:pt>
                <c:pt idx="1">
                  <c:v>296.67</c:v>
                </c:pt>
                <c:pt idx="2">
                  <c:v>280</c:v>
                </c:pt>
                <c:pt idx="3">
                  <c:v>320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مارس!$C$51:$F$51</c:f>
              <c:numCache>
                <c:formatCode>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ser>
          <c:idx val="2"/>
          <c:order val="2"/>
          <c:tx>
            <c:v>البيض</c:v>
          </c:tx>
          <c:val>
            <c:numRef>
              <c:f>مارس!$C$52:$F$52</c:f>
              <c:numCache>
                <c:formatCode>0.00</c:formatCode>
                <c:ptCount val="4"/>
                <c:pt idx="0">
                  <c:v>330</c:v>
                </c:pt>
                <c:pt idx="1">
                  <c:v>333.33</c:v>
                </c:pt>
                <c:pt idx="2">
                  <c:v>346.67</c:v>
                </c:pt>
                <c:pt idx="3">
                  <c:v>350</c:v>
                </c:pt>
              </c:numCache>
            </c:numRef>
          </c:val>
        </c:ser>
        <c:marker val="1"/>
        <c:axId val="75130368"/>
        <c:axId val="75131904"/>
      </c:lineChart>
      <c:catAx>
        <c:axId val="75130368"/>
        <c:scaling>
          <c:orientation val="minMax"/>
        </c:scaling>
        <c:axPos val="b"/>
        <c:tickLblPos val="nextTo"/>
        <c:crossAx val="75131904"/>
        <c:crosses val="autoZero"/>
        <c:auto val="1"/>
        <c:lblAlgn val="ctr"/>
        <c:lblOffset val="100"/>
      </c:catAx>
      <c:valAx>
        <c:axId val="75131904"/>
        <c:scaling>
          <c:orientation val="minMax"/>
        </c:scaling>
        <c:axPos val="l"/>
        <c:majorGridlines/>
        <c:numFmt formatCode="0.00" sourceLinked="1"/>
        <c:tickLblPos val="nextTo"/>
        <c:crossAx val="751303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88" l="0.70000000000000062" r="0.70000000000000062" t="0.75000000000000688" header="0.30000000000000032" footer="0.30000000000000032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محلي</c:v>
          </c:tx>
          <c:val>
            <c:numRef>
              <c:f>مارس!$C$41:$F$41</c:f>
              <c:numCache>
                <c:formatCode>00.00</c:formatCode>
                <c:ptCount val="4"/>
                <c:pt idx="0" formatCode="0.0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</c:numCache>
            </c:numRef>
          </c:val>
        </c:ser>
        <c:ser>
          <c:idx val="1"/>
          <c:order val="1"/>
          <c:tx>
            <c:v>موز</c:v>
          </c:tx>
          <c:val>
            <c:numRef>
              <c:f>مارس!$C$42:$F$42</c:f>
              <c:numCache>
                <c:formatCode>00.00</c:formatCode>
                <c:ptCount val="4"/>
                <c:pt idx="0" formatCode="0.00">
                  <c:v>155</c:v>
                </c:pt>
                <c:pt idx="1">
                  <c:v>155</c:v>
                </c:pt>
                <c:pt idx="2">
                  <c:v>195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v>البرتقال</c:v>
          </c:tx>
          <c:val>
            <c:numRef>
              <c:f>مارس!$C$44:$F$44</c:f>
              <c:numCache>
                <c:formatCode>00.00</c:formatCode>
                <c:ptCount val="4"/>
                <c:pt idx="0" formatCode="0.00">
                  <c:v>85</c:v>
                </c:pt>
                <c:pt idx="1">
                  <c:v>85</c:v>
                </c:pt>
                <c:pt idx="2">
                  <c:v>98.33</c:v>
                </c:pt>
                <c:pt idx="3">
                  <c:v>84</c:v>
                </c:pt>
              </c:numCache>
            </c:numRef>
          </c:val>
        </c:ser>
        <c:marker val="1"/>
        <c:axId val="75165696"/>
        <c:axId val="75167232"/>
      </c:lineChart>
      <c:catAx>
        <c:axId val="75165696"/>
        <c:scaling>
          <c:orientation val="minMax"/>
        </c:scaling>
        <c:axPos val="b"/>
        <c:tickLblPos val="nextTo"/>
        <c:crossAx val="75167232"/>
        <c:crosses val="autoZero"/>
        <c:auto val="1"/>
        <c:lblAlgn val="ctr"/>
        <c:lblOffset val="100"/>
      </c:catAx>
      <c:valAx>
        <c:axId val="75167232"/>
        <c:scaling>
          <c:orientation val="minMax"/>
        </c:scaling>
        <c:axPos val="l"/>
        <c:majorGridlines/>
        <c:numFmt formatCode="0.00" sourceLinked="1"/>
        <c:tickLblPos val="nextTo"/>
        <c:crossAx val="751656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طماطم طازجة</c:v>
          </c:tx>
          <c:val>
            <c:numRef>
              <c:f>مارس!$C$26:$F$26</c:f>
              <c:numCache>
                <c:formatCode>00.00</c:formatCode>
                <c:ptCount val="4"/>
                <c:pt idx="0">
                  <c:v>56.67</c:v>
                </c:pt>
                <c:pt idx="1">
                  <c:v>50</c:v>
                </c:pt>
                <c:pt idx="2">
                  <c:v>63.66</c:v>
                </c:pt>
                <c:pt idx="3">
                  <c:v>92</c:v>
                </c:pt>
              </c:numCache>
            </c:numRef>
          </c:val>
        </c:ser>
        <c:ser>
          <c:idx val="1"/>
          <c:order val="1"/>
          <c:tx>
            <c:v>بصل جاف</c:v>
          </c:tx>
          <c:val>
            <c:numRef>
              <c:f>مارس!$C$27:$F$27</c:f>
              <c:numCache>
                <c:formatCode>00.00</c:formatCode>
                <c:ptCount val="4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ser>
          <c:idx val="2"/>
          <c:order val="2"/>
          <c:tx>
            <c:v>قرعة</c:v>
          </c:tx>
          <c:val>
            <c:numRef>
              <c:f>مارس!$C$30:$F$30</c:f>
              <c:numCache>
                <c:formatCode>00.00</c:formatCode>
                <c:ptCount val="4"/>
                <c:pt idx="0">
                  <c:v>70</c:v>
                </c:pt>
                <c:pt idx="1">
                  <c:v>70</c:v>
                </c:pt>
                <c:pt idx="2">
                  <c:v>73.33</c:v>
                </c:pt>
                <c:pt idx="3">
                  <c:v>80</c:v>
                </c:pt>
              </c:numCache>
            </c:numRef>
          </c:val>
        </c:ser>
        <c:marker val="1"/>
        <c:axId val="75315456"/>
        <c:axId val="75317248"/>
      </c:lineChart>
      <c:catAx>
        <c:axId val="75315456"/>
        <c:scaling>
          <c:orientation val="minMax"/>
        </c:scaling>
        <c:axPos val="b"/>
        <c:tickLblPos val="nextTo"/>
        <c:crossAx val="75317248"/>
        <c:crosses val="autoZero"/>
        <c:auto val="1"/>
        <c:lblAlgn val="ctr"/>
        <c:lblOffset val="100"/>
      </c:catAx>
      <c:valAx>
        <c:axId val="75317248"/>
        <c:scaling>
          <c:orientation val="minMax"/>
        </c:scaling>
        <c:axPos val="l"/>
        <c:majorGridlines/>
        <c:numFmt formatCode="00.00" sourceLinked="1"/>
        <c:tickLblPos val="nextTo"/>
        <c:crossAx val="753154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17"/>
          <c:y val="7.4141606213342731E-2"/>
          <c:w val="0.68309841366071844"/>
          <c:h val="0.73300252232540164"/>
        </c:manualLayout>
      </c:layout>
      <c:lineChart>
        <c:grouping val="standard"/>
        <c:ser>
          <c:idx val="1"/>
          <c:order val="0"/>
          <c:tx>
            <c:v>مسحوق حليب كبار (gloria)</c:v>
          </c:tx>
          <c:val>
            <c:numRef>
              <c:f>افريل!$C$12:$F$12</c:f>
              <c:numCache>
                <c:formatCode>0.00</c:formatCode>
                <c:ptCount val="4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عجائن غذائية</c:v>
          </c:tx>
          <c:val>
            <c:numRef>
              <c:f>افريل!$C$22:$F$22</c:f>
              <c:numCache>
                <c:formatCode>0.00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</c:ser>
        <c:marker val="1"/>
        <c:axId val="75358592"/>
        <c:axId val="75360128"/>
      </c:lineChart>
      <c:catAx>
        <c:axId val="75358592"/>
        <c:scaling>
          <c:orientation val="minMax"/>
        </c:scaling>
        <c:axPos val="b"/>
        <c:tickLblPos val="nextTo"/>
        <c:crossAx val="75360128"/>
        <c:crosses val="autoZero"/>
        <c:auto val="1"/>
        <c:lblAlgn val="ctr"/>
        <c:lblOffset val="100"/>
      </c:catAx>
      <c:valAx>
        <c:axId val="75360128"/>
        <c:scaling>
          <c:orientation val="minMax"/>
        </c:scaling>
        <c:axPos val="l"/>
        <c:majorGridlines/>
        <c:numFmt formatCode="0.00" sourceLinked="1"/>
        <c:tickLblPos val="nextTo"/>
        <c:crossAx val="75358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17"/>
          <c:h val="0.60137659442174851"/>
        </c:manualLayout>
      </c:layout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67"/>
          <c:y val="5.7985497251485843E-2"/>
          <c:w val="0.6845619063066305"/>
          <c:h val="0.77237560745116041"/>
        </c:manualLayout>
      </c:layout>
      <c:lineChart>
        <c:grouping val="standard"/>
        <c:ser>
          <c:idx val="0"/>
          <c:order val="0"/>
          <c:tx>
            <c:v>لحم دجاج (مفرغ)</c:v>
          </c:tx>
          <c:val>
            <c:numRef>
              <c:f>افريل!$C$52:$F$52</c:f>
              <c:numCache>
                <c:formatCode>0.00</c:formatCode>
                <c:ptCount val="4"/>
                <c:pt idx="0">
                  <c:v>330</c:v>
                </c:pt>
                <c:pt idx="1">
                  <c:v>330</c:v>
                </c:pt>
                <c:pt idx="2">
                  <c:v>315</c:v>
                </c:pt>
                <c:pt idx="3">
                  <c:v>320</c:v>
                </c:pt>
              </c:numCache>
            </c:numRef>
          </c:val>
        </c:ser>
        <c:ser>
          <c:idx val="2"/>
          <c:order val="1"/>
          <c:tx>
            <c:v>البيض</c:v>
          </c:tx>
          <c:val>
            <c:numRef>
              <c:f>افريل!$C$54:$F$54</c:f>
              <c:numCache>
                <c:formatCode>0.00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</c:numCache>
            </c:numRef>
          </c:val>
        </c:ser>
        <c:marker val="1"/>
        <c:axId val="75437952"/>
        <c:axId val="75439488"/>
      </c:lineChart>
      <c:catAx>
        <c:axId val="75437952"/>
        <c:scaling>
          <c:orientation val="minMax"/>
        </c:scaling>
        <c:axPos val="b"/>
        <c:tickLblPos val="nextTo"/>
        <c:crossAx val="75439488"/>
        <c:crosses val="autoZero"/>
        <c:auto val="1"/>
        <c:lblAlgn val="ctr"/>
        <c:lblOffset val="100"/>
      </c:catAx>
      <c:valAx>
        <c:axId val="75439488"/>
        <c:scaling>
          <c:orientation val="minMax"/>
        </c:scaling>
        <c:axPos val="l"/>
        <c:majorGridlines/>
        <c:numFmt formatCode="0.00" sourceLinked="1"/>
        <c:tickLblPos val="nextTo"/>
        <c:crossAx val="754379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11" l="0.70000000000000062" r="0.70000000000000062" t="0.75000000000000711" header="0.30000000000000032" footer="0.30000000000000032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افريل!$C$41:$F$41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216.67</c:v>
                </c:pt>
                <c:pt idx="2">
                  <c:v>220</c:v>
                </c:pt>
                <c:pt idx="3">
                  <c:v>220</c:v>
                </c:pt>
              </c:numCache>
            </c:numRef>
          </c:val>
        </c:ser>
        <c:ser>
          <c:idx val="1"/>
          <c:order val="1"/>
          <c:tx>
            <c:v>موز</c:v>
          </c:tx>
          <c:val>
            <c:numRef>
              <c:f>افريل!$C$43:$F$43</c:f>
              <c:numCache>
                <c:formatCode>00.00</c:formatCode>
                <c:ptCount val="4"/>
                <c:pt idx="0" formatCode="0.00">
                  <c:v>193.33</c:v>
                </c:pt>
                <c:pt idx="1">
                  <c:v>186.67</c:v>
                </c:pt>
                <c:pt idx="2">
                  <c:v>193.33</c:v>
                </c:pt>
                <c:pt idx="3">
                  <c:v>208.57</c:v>
                </c:pt>
              </c:numCache>
            </c:numRef>
          </c:val>
        </c:ser>
        <c:ser>
          <c:idx val="2"/>
          <c:order val="2"/>
          <c:tx>
            <c:v>برتقال</c:v>
          </c:tx>
          <c:val>
            <c:numRef>
              <c:f>افريل!$C$44:$F$44</c:f>
              <c:numCache>
                <c:formatCode>00.00</c:formatCode>
                <c:ptCount val="4"/>
                <c:pt idx="0" formatCode="0.00">
                  <c:v>93.33</c:v>
                </c:pt>
                <c:pt idx="1">
                  <c:v>125</c:v>
                </c:pt>
                <c:pt idx="2">
                  <c:v>110</c:v>
                </c:pt>
                <c:pt idx="3">
                  <c:v>140</c:v>
                </c:pt>
              </c:numCache>
            </c:numRef>
          </c:val>
        </c:ser>
        <c:marker val="1"/>
        <c:axId val="75469184"/>
        <c:axId val="75470720"/>
      </c:lineChart>
      <c:catAx>
        <c:axId val="75469184"/>
        <c:scaling>
          <c:orientation val="minMax"/>
        </c:scaling>
        <c:axPos val="b"/>
        <c:tickLblPos val="nextTo"/>
        <c:crossAx val="75470720"/>
        <c:crosses val="autoZero"/>
        <c:auto val="1"/>
        <c:lblAlgn val="ctr"/>
        <c:lblOffset val="100"/>
      </c:catAx>
      <c:valAx>
        <c:axId val="75470720"/>
        <c:scaling>
          <c:orientation val="minMax"/>
        </c:scaling>
        <c:axPos val="l"/>
        <c:majorGridlines/>
        <c:numFmt formatCode="0.00" sourceLinked="1"/>
        <c:tickLblPos val="nextTo"/>
        <c:crossAx val="754691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خس</c:v>
          </c:tx>
          <c:val>
            <c:numRef>
              <c:f>افريل!$C$28:$F$28</c:f>
              <c:numCache>
                <c:formatCode>00.00</c:formatCode>
                <c:ptCount val="4"/>
                <c:pt idx="0">
                  <c:v>63.33</c:v>
                </c:pt>
                <c:pt idx="1">
                  <c:v>63.33</c:v>
                </c:pt>
                <c:pt idx="2">
                  <c:v>56.67</c:v>
                </c:pt>
                <c:pt idx="3">
                  <c:v>55.71</c:v>
                </c:pt>
              </c:numCache>
            </c:numRef>
          </c:val>
        </c:ser>
        <c:ser>
          <c:idx val="1"/>
          <c:order val="1"/>
          <c:tx>
            <c:v>بصل جاف</c:v>
          </c:tx>
          <c:val>
            <c:numRef>
              <c:f>افريل!$C$27:$F$27</c:f>
              <c:numCache>
                <c:formatCode>00.00</c:formatCode>
                <c:ptCount val="4"/>
                <c:pt idx="0">
                  <c:v>25</c:v>
                </c:pt>
                <c:pt idx="1">
                  <c:v>26.67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ser>
          <c:idx val="2"/>
          <c:order val="2"/>
          <c:tx>
            <c:v>شمندر</c:v>
          </c:tx>
          <c:val>
            <c:numRef>
              <c:f>افريل!$B$33:$E$33</c:f>
              <c:numCache>
                <c:formatCode>00.00</c:formatCode>
                <c:ptCount val="4"/>
                <c:pt idx="0" formatCode="General">
                  <c:v>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</c:numCache>
            </c:numRef>
          </c:val>
        </c:ser>
        <c:marker val="1"/>
        <c:axId val="75496064"/>
        <c:axId val="75501952"/>
      </c:lineChart>
      <c:catAx>
        <c:axId val="75496064"/>
        <c:scaling>
          <c:orientation val="minMax"/>
        </c:scaling>
        <c:axPos val="b"/>
        <c:tickLblPos val="nextTo"/>
        <c:crossAx val="75501952"/>
        <c:crosses val="autoZero"/>
        <c:auto val="1"/>
        <c:lblAlgn val="ctr"/>
        <c:lblOffset val="100"/>
      </c:catAx>
      <c:valAx>
        <c:axId val="75501952"/>
        <c:scaling>
          <c:orientation val="minMax"/>
        </c:scaling>
        <c:axPos val="l"/>
        <c:majorGridlines/>
        <c:numFmt formatCode="00.00" sourceLinked="1"/>
        <c:tickLblPos val="nextTo"/>
        <c:crossAx val="754960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12"/>
          <c:y val="7.4141606213342731E-2"/>
          <c:w val="0.68309841366071888"/>
          <c:h val="0.73300252232540164"/>
        </c:manualLayout>
      </c:layout>
      <c:lineChart>
        <c:grouping val="standard"/>
        <c:ser>
          <c:idx val="1"/>
          <c:order val="0"/>
          <c:tx>
            <c:v>سميد رفيع</c:v>
          </c:tx>
          <c:val>
            <c:numRef>
              <c:f>ماي!$C$7:$F$7</c:f>
              <c:numCache>
                <c:formatCode>0.00</c:formatCode>
                <c:ptCount val="4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</c:numCache>
            </c:numRef>
          </c:val>
        </c:ser>
        <c:ser>
          <c:idx val="3"/>
          <c:order val="1"/>
          <c:tx>
            <c:v>عجائن غذائية</c:v>
          </c:tx>
          <c:val>
            <c:numRef>
              <c:f>ماي!$C$22:$F$22</c:f>
              <c:numCache>
                <c:formatCode>0.00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</c:ser>
        <c:marker val="1"/>
        <c:axId val="85676800"/>
        <c:axId val="85678336"/>
      </c:lineChart>
      <c:catAx>
        <c:axId val="85676800"/>
        <c:scaling>
          <c:orientation val="minMax"/>
        </c:scaling>
        <c:axPos val="b"/>
        <c:tickLblPos val="nextTo"/>
        <c:crossAx val="85678336"/>
        <c:crosses val="autoZero"/>
        <c:auto val="1"/>
        <c:lblAlgn val="ctr"/>
        <c:lblOffset val="100"/>
      </c:catAx>
      <c:valAx>
        <c:axId val="85678336"/>
        <c:scaling>
          <c:orientation val="minMax"/>
        </c:scaling>
        <c:axPos val="l"/>
        <c:majorGridlines/>
        <c:numFmt formatCode="0.00" sourceLinked="1"/>
        <c:tickLblPos val="nextTo"/>
        <c:crossAx val="8567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25"/>
          <c:h val="0.60137659442174851"/>
        </c:manualLayout>
      </c:layout>
    </c:legend>
    <c:plotVisOnly val="1"/>
  </c:chart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61"/>
          <c:y val="5.7985497251485878E-2"/>
          <c:w val="0.6845619063066305"/>
          <c:h val="0.77237560745116074"/>
        </c:manualLayout>
      </c:layout>
      <c:lineChart>
        <c:grouping val="standard"/>
        <c:ser>
          <c:idx val="0"/>
          <c:order val="0"/>
          <c:tx>
            <c:v>لحم الدجاج(مفرغ)</c:v>
          </c:tx>
          <c:val>
            <c:numRef>
              <c:f>ماي!$C$51:$F$51</c:f>
              <c:numCache>
                <c:formatCode>0.00</c:formatCode>
                <c:ptCount val="4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270</c:v>
                </c:pt>
              </c:numCache>
            </c:numRef>
          </c:val>
        </c:ser>
        <c:ser>
          <c:idx val="2"/>
          <c:order val="1"/>
          <c:tx>
            <c:v>البيض</c:v>
          </c:tx>
          <c:val>
            <c:numRef>
              <c:f>ماي!$C$53:$F$53</c:f>
              <c:numCache>
                <c:formatCode>0.00</c:formatCode>
                <c:ptCount val="4"/>
                <c:pt idx="0">
                  <c:v>333.33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marker val="1"/>
        <c:axId val="85707008"/>
        <c:axId val="85708800"/>
      </c:lineChart>
      <c:catAx>
        <c:axId val="85707008"/>
        <c:scaling>
          <c:orientation val="minMax"/>
        </c:scaling>
        <c:axPos val="b"/>
        <c:tickLblPos val="nextTo"/>
        <c:crossAx val="85708800"/>
        <c:crosses val="autoZero"/>
        <c:auto val="1"/>
        <c:lblAlgn val="ctr"/>
        <c:lblOffset val="100"/>
      </c:catAx>
      <c:valAx>
        <c:axId val="85708800"/>
        <c:scaling>
          <c:orientation val="minMax"/>
        </c:scaling>
        <c:axPos val="l"/>
        <c:majorGridlines/>
        <c:numFmt formatCode="0.00" sourceLinked="1"/>
        <c:tickLblPos val="nextTo"/>
        <c:crossAx val="857070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33" l="0.70000000000000062" r="0.70000000000000062" t="0.75000000000000733" header="0.30000000000000032" footer="0.30000000000000032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محلي</c:v>
          </c:tx>
          <c:val>
            <c:numRef>
              <c:f>ماي!$C$41:$F$41</c:f>
              <c:numCache>
                <c:formatCode>00.00</c:formatCode>
                <c:ptCount val="4"/>
                <c:pt idx="0" formatCode="0.00">
                  <c:v>160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ser>
          <c:idx val="1"/>
          <c:order val="1"/>
          <c:tx>
            <c:v>البرتقال</c:v>
          </c:tx>
          <c:val>
            <c:numRef>
              <c:f>ماي!$C$43:$F$43</c:f>
              <c:numCache>
                <c:formatCode>00.00</c:formatCode>
                <c:ptCount val="4"/>
                <c:pt idx="0" formatCode="0.00">
                  <c:v>136.66999999999999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</c:numCache>
            </c:numRef>
          </c:val>
        </c:ser>
        <c:ser>
          <c:idx val="2"/>
          <c:order val="2"/>
          <c:tx>
            <c:v>الفراولة</c:v>
          </c:tx>
          <c:val>
            <c:numRef>
              <c:f>ماي!$C$44:$F$44</c:f>
              <c:numCache>
                <c:formatCode>0.00</c:formatCode>
                <c:ptCount val="4"/>
                <c:pt idx="0">
                  <c:v>220</c:v>
                </c:pt>
                <c:pt idx="1">
                  <c:v>200</c:v>
                </c:pt>
                <c:pt idx="2" formatCode="00.00">
                  <c:v>200</c:v>
                </c:pt>
                <c:pt idx="3" formatCode="00.00">
                  <c:v>196.67</c:v>
                </c:pt>
              </c:numCache>
            </c:numRef>
          </c:val>
        </c:ser>
        <c:marker val="1"/>
        <c:axId val="85730048"/>
        <c:axId val="85731584"/>
      </c:lineChart>
      <c:catAx>
        <c:axId val="85730048"/>
        <c:scaling>
          <c:orientation val="minMax"/>
        </c:scaling>
        <c:axPos val="b"/>
        <c:tickLblPos val="nextTo"/>
        <c:crossAx val="85731584"/>
        <c:crosses val="autoZero"/>
        <c:auto val="1"/>
        <c:lblAlgn val="ctr"/>
        <c:lblOffset val="100"/>
      </c:catAx>
      <c:valAx>
        <c:axId val="85731584"/>
        <c:scaling>
          <c:orientation val="minMax"/>
        </c:scaling>
        <c:axPos val="l"/>
        <c:majorGridlines/>
        <c:numFmt formatCode="0.00" sourceLinked="1"/>
        <c:tickLblPos val="nextTo"/>
        <c:crossAx val="857300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099589728526022"/>
          <c:y val="8.1590685436875143E-2"/>
          <c:w val="0.62957904258696862"/>
          <c:h val="0.72860194766001596"/>
        </c:manualLayout>
      </c:layout>
      <c:lineChart>
        <c:grouping val="standard"/>
        <c:ser>
          <c:idx val="0"/>
          <c:order val="0"/>
          <c:tx>
            <c:v>بصل جاف</c:v>
          </c:tx>
          <c:val>
            <c:numRef>
              <c:f>جانفي!$C$27:$F$27</c:f>
              <c:numCache>
                <c:formatCode>00.00</c:formatCode>
                <c:ptCount val="4"/>
                <c:pt idx="0">
                  <c:v>33.33</c:v>
                </c:pt>
                <c:pt idx="1">
                  <c:v>35</c:v>
                </c:pt>
                <c:pt idx="2">
                  <c:v>27</c:v>
                </c:pt>
                <c:pt idx="3">
                  <c:v>33</c:v>
                </c:pt>
              </c:numCache>
            </c:numRef>
          </c:val>
        </c:ser>
        <c:ser>
          <c:idx val="1"/>
          <c:order val="1"/>
          <c:tx>
            <c:v>طماطم طازجة</c:v>
          </c:tx>
          <c:val>
            <c:numRef>
              <c:f>جانفي!$C$26:$F$26</c:f>
              <c:numCache>
                <c:formatCode>00.00</c:formatCode>
                <c:ptCount val="4"/>
                <c:pt idx="0">
                  <c:v>100</c:v>
                </c:pt>
                <c:pt idx="1">
                  <c:v>78</c:v>
                </c:pt>
                <c:pt idx="2">
                  <c:v>66</c:v>
                </c:pt>
                <c:pt idx="3">
                  <c:v>64</c:v>
                </c:pt>
              </c:numCache>
            </c:numRef>
          </c:val>
        </c:ser>
        <c:ser>
          <c:idx val="2"/>
          <c:order val="2"/>
          <c:tx>
            <c:v>الثوم المستورد</c:v>
          </c:tx>
          <c:val>
            <c:numRef>
              <c:f>جانفي!$C$37:$F$37</c:f>
              <c:numCache>
                <c:formatCode>00.00</c:formatCode>
                <c:ptCount val="4"/>
                <c:pt idx="0">
                  <c:v>230</c:v>
                </c:pt>
                <c:pt idx="1">
                  <c:v>220</c:v>
                </c:pt>
                <c:pt idx="2">
                  <c:v>204</c:v>
                </c:pt>
                <c:pt idx="3">
                  <c:v>200</c:v>
                </c:pt>
              </c:numCache>
            </c:numRef>
          </c:val>
        </c:ser>
        <c:marker val="1"/>
        <c:axId val="73075712"/>
        <c:axId val="73077504"/>
      </c:lineChart>
      <c:catAx>
        <c:axId val="73075712"/>
        <c:scaling>
          <c:orientation val="minMax"/>
        </c:scaling>
        <c:axPos val="b"/>
        <c:tickLblPos val="nextTo"/>
        <c:crossAx val="73077504"/>
        <c:crosses val="autoZero"/>
        <c:auto val="1"/>
        <c:lblAlgn val="ctr"/>
        <c:lblOffset val="100"/>
      </c:catAx>
      <c:valAx>
        <c:axId val="73077504"/>
        <c:scaling>
          <c:orientation val="minMax"/>
        </c:scaling>
        <c:axPos val="l"/>
        <c:majorGridlines/>
        <c:numFmt formatCode="00.00" sourceLinked="1"/>
        <c:tickLblPos val="nextTo"/>
        <c:crossAx val="730757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طماطم طازجة</c:v>
          </c:tx>
          <c:val>
            <c:numRef>
              <c:f>ماي!$C$26:$F$26</c:f>
              <c:numCache>
                <c:formatCode>00.00</c:formatCode>
                <c:ptCount val="4"/>
                <c:pt idx="0">
                  <c:v>48.33</c:v>
                </c:pt>
                <c:pt idx="1">
                  <c:v>42</c:v>
                </c:pt>
                <c:pt idx="2">
                  <c:v>50</c:v>
                </c:pt>
                <c:pt idx="3">
                  <c:v>53.33</c:v>
                </c:pt>
              </c:numCache>
            </c:numRef>
          </c:val>
        </c:ser>
        <c:ser>
          <c:idx val="1"/>
          <c:order val="1"/>
          <c:tx>
            <c:v>فلفل حلو</c:v>
          </c:tx>
          <c:val>
            <c:numRef>
              <c:f>ماي!$C$31:$F$31</c:f>
              <c:numCache>
                <c:formatCode>00.00</c:formatCode>
                <c:ptCount val="4"/>
                <c:pt idx="0">
                  <c:v>133.33000000000001</c:v>
                </c:pt>
                <c:pt idx="1">
                  <c:v>92</c:v>
                </c:pt>
                <c:pt idx="2">
                  <c:v>80</c:v>
                </c:pt>
                <c:pt idx="3">
                  <c:v>80</c:v>
                </c:pt>
              </c:numCache>
            </c:numRef>
          </c:val>
        </c:ser>
        <c:ser>
          <c:idx val="2"/>
          <c:order val="2"/>
          <c:tx>
            <c:v>الخيار</c:v>
          </c:tx>
          <c:val>
            <c:numRef>
              <c:f>ماي!$C$37:$F$37</c:f>
              <c:numCache>
                <c:formatCode>00.00</c:formatCode>
                <c:ptCount val="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</c:ser>
        <c:marker val="1"/>
        <c:axId val="85748736"/>
        <c:axId val="85766912"/>
      </c:lineChart>
      <c:catAx>
        <c:axId val="85748736"/>
        <c:scaling>
          <c:orientation val="minMax"/>
        </c:scaling>
        <c:axPos val="b"/>
        <c:tickLblPos val="nextTo"/>
        <c:crossAx val="85766912"/>
        <c:crosses val="autoZero"/>
        <c:auto val="1"/>
        <c:lblAlgn val="ctr"/>
        <c:lblOffset val="100"/>
      </c:catAx>
      <c:valAx>
        <c:axId val="85766912"/>
        <c:scaling>
          <c:orientation val="minMax"/>
        </c:scaling>
        <c:axPos val="l"/>
        <c:majorGridlines/>
        <c:numFmt formatCode="00.00" sourceLinked="1"/>
        <c:tickLblPos val="nextTo"/>
        <c:crossAx val="857487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06"/>
          <c:y val="7.4141606213342731E-2"/>
          <c:w val="0.68309841366071933"/>
          <c:h val="0.73300252232540164"/>
        </c:manualLayout>
      </c:layout>
      <c:lineChart>
        <c:grouping val="standard"/>
        <c:ser>
          <c:idx val="1"/>
          <c:order val="0"/>
          <c:tx>
            <c:v>سميد رفيع</c:v>
          </c:tx>
          <c:val>
            <c:numRef>
              <c:f>جوان!$C$7:$F$7</c:f>
              <c:numCache>
                <c:formatCode>0.00</c:formatCode>
                <c:ptCount val="4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</c:numCache>
            </c:numRef>
          </c:val>
        </c:ser>
        <c:ser>
          <c:idx val="3"/>
          <c:order val="1"/>
          <c:tx>
            <c:v>زيت غذائية</c:v>
          </c:tx>
          <c:val>
            <c:numRef>
              <c:f>جوان!$C$17:$F$17</c:f>
              <c:numCache>
                <c:formatCode>0.00</c:formatCode>
                <c:ptCount val="4"/>
                <c:pt idx="0">
                  <c:v>580</c:v>
                </c:pt>
                <c:pt idx="1">
                  <c:v>580</c:v>
                </c:pt>
                <c:pt idx="2">
                  <c:v>580</c:v>
                </c:pt>
                <c:pt idx="3">
                  <c:v>580</c:v>
                </c:pt>
              </c:numCache>
            </c:numRef>
          </c:val>
        </c:ser>
        <c:marker val="1"/>
        <c:axId val="85800064"/>
        <c:axId val="85801600"/>
      </c:lineChart>
      <c:catAx>
        <c:axId val="85800064"/>
        <c:scaling>
          <c:orientation val="minMax"/>
        </c:scaling>
        <c:axPos val="b"/>
        <c:tickLblPos val="nextTo"/>
        <c:crossAx val="85801600"/>
        <c:crosses val="autoZero"/>
        <c:auto val="1"/>
        <c:lblAlgn val="ctr"/>
        <c:lblOffset val="100"/>
      </c:catAx>
      <c:valAx>
        <c:axId val="85801600"/>
        <c:scaling>
          <c:orientation val="minMax"/>
        </c:scaling>
        <c:axPos val="l"/>
        <c:majorGridlines/>
        <c:numFmt formatCode="0.00" sourceLinked="1"/>
        <c:tickLblPos val="nextTo"/>
        <c:crossAx val="8580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31"/>
          <c:h val="0.60137659442174851"/>
        </c:manualLayout>
      </c:layout>
    </c:legend>
    <c:plotVisOnly val="1"/>
  </c:chart>
  <c:printSettings>
    <c:headerFooter/>
    <c:pageMargins b="0.75000000000000755" l="0.70000000000000062" r="0.70000000000000062" t="0.7500000000000075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56"/>
          <c:y val="5.7985497251485905E-2"/>
          <c:w val="0.6845619063066305"/>
          <c:h val="0.77237560745116096"/>
        </c:manualLayout>
      </c:layout>
      <c:lineChart>
        <c:grouping val="standard"/>
        <c:ser>
          <c:idx val="0"/>
          <c:order val="0"/>
          <c:tx>
            <c:v>لحم الدجاج (مفرغ)</c:v>
          </c:tx>
          <c:val>
            <c:numRef>
              <c:f>جوان!$C$54:$F$54</c:f>
              <c:numCache>
                <c:formatCode>0.00</c:formatCode>
                <c:ptCount val="4"/>
                <c:pt idx="0">
                  <c:v>311.67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</c:numCache>
            </c:numRef>
          </c:val>
        </c:ser>
        <c:ser>
          <c:idx val="2"/>
          <c:order val="1"/>
          <c:tx>
            <c:v>البيض</c:v>
          </c:tx>
          <c:val>
            <c:numRef>
              <c:f>جوان!$C$56:$F$56</c:f>
              <c:numCache>
                <c:formatCode>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marker val="1"/>
        <c:axId val="85813888"/>
        <c:axId val="85836160"/>
      </c:lineChart>
      <c:catAx>
        <c:axId val="85813888"/>
        <c:scaling>
          <c:orientation val="minMax"/>
        </c:scaling>
        <c:axPos val="b"/>
        <c:tickLblPos val="nextTo"/>
        <c:crossAx val="85836160"/>
        <c:crosses val="autoZero"/>
        <c:auto val="1"/>
        <c:lblAlgn val="ctr"/>
        <c:lblOffset val="100"/>
      </c:catAx>
      <c:valAx>
        <c:axId val="85836160"/>
        <c:scaling>
          <c:orientation val="minMax"/>
        </c:scaling>
        <c:axPos val="l"/>
        <c:majorGridlines/>
        <c:numFmt formatCode="0.00" sourceLinked="1"/>
        <c:tickLblPos val="nextTo"/>
        <c:crossAx val="858138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55" l="0.70000000000000062" r="0.70000000000000062" t="0.75000000000000755" header="0.30000000000000032" footer="0.30000000000000032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محلي</c:v>
          </c:tx>
          <c:val>
            <c:numRef>
              <c:f>جوان!$C$40:$F$40</c:f>
              <c:numCache>
                <c:formatCode>00.00</c:formatCode>
                <c:ptCount val="4"/>
                <c:pt idx="0" formatCode="0.0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ser>
          <c:idx val="1"/>
          <c:order val="1"/>
          <c:tx>
            <c:v>الخوخ</c:v>
          </c:tx>
          <c:val>
            <c:numRef>
              <c:f>جوان!$C$43:$F$43</c:f>
              <c:numCache>
                <c:formatCode>00.00</c:formatCode>
                <c:ptCount val="4"/>
                <c:pt idx="0" formatCode="0.00">
                  <c:v>130</c:v>
                </c:pt>
                <c:pt idx="1">
                  <c:v>135</c:v>
                </c:pt>
                <c:pt idx="2">
                  <c:v>120</c:v>
                </c:pt>
                <c:pt idx="3">
                  <c:v>120</c:v>
                </c:pt>
              </c:numCache>
            </c:numRef>
          </c:val>
        </c:ser>
        <c:ser>
          <c:idx val="2"/>
          <c:order val="2"/>
          <c:tx>
            <c:v>فراولة</c:v>
          </c:tx>
          <c:val>
            <c:numRef>
              <c:f>جوان!$C$42:$F$42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163.33000000000001</c:v>
                </c:pt>
                <c:pt idx="2">
                  <c:v>140</c:v>
                </c:pt>
                <c:pt idx="3">
                  <c:v>140</c:v>
                </c:pt>
              </c:numCache>
            </c:numRef>
          </c:val>
        </c:ser>
        <c:marker val="1"/>
        <c:axId val="85849216"/>
        <c:axId val="85850752"/>
      </c:lineChart>
      <c:catAx>
        <c:axId val="85849216"/>
        <c:scaling>
          <c:orientation val="minMax"/>
        </c:scaling>
        <c:axPos val="b"/>
        <c:tickLblPos val="nextTo"/>
        <c:crossAx val="85850752"/>
        <c:crosses val="autoZero"/>
        <c:auto val="1"/>
        <c:lblAlgn val="ctr"/>
        <c:lblOffset val="100"/>
      </c:catAx>
      <c:valAx>
        <c:axId val="85850752"/>
        <c:scaling>
          <c:orientation val="minMax"/>
        </c:scaling>
        <c:axPos val="l"/>
        <c:majorGridlines/>
        <c:numFmt formatCode="0.00" sourceLinked="1"/>
        <c:tickLblPos val="nextTo"/>
        <c:crossAx val="858492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طماطم طازجة</c:v>
          </c:tx>
          <c:val>
            <c:numRef>
              <c:f>جوان!$C$26:$F$26</c:f>
              <c:numCache>
                <c:formatCode>00.00</c:formatCode>
                <c:ptCount val="4"/>
                <c:pt idx="0">
                  <c:v>50</c:v>
                </c:pt>
                <c:pt idx="1">
                  <c:v>66.67</c:v>
                </c:pt>
                <c:pt idx="2">
                  <c:v>60</c:v>
                </c:pt>
                <c:pt idx="3">
                  <c:v>61.67</c:v>
                </c:pt>
              </c:numCache>
            </c:numRef>
          </c:val>
        </c:ser>
        <c:ser>
          <c:idx val="1"/>
          <c:order val="1"/>
          <c:tx>
            <c:v>شمندر</c:v>
          </c:tx>
          <c:val>
            <c:numRef>
              <c:f>جوان!$C$33:$F$33</c:f>
              <c:numCache>
                <c:formatCode>00.00</c:formatCode>
                <c:ptCount val="4"/>
                <c:pt idx="0">
                  <c:v>53.33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</c:ser>
        <c:ser>
          <c:idx val="2"/>
          <c:order val="2"/>
          <c:tx>
            <c:v>الثوم المحلي (الاخضر)</c:v>
          </c:tx>
          <c:val>
            <c:numRef>
              <c:f>جوان!$C$34:$F$34</c:f>
              <c:numCache>
                <c:formatCode>00.00</c:formatCode>
                <c:ptCount val="4"/>
                <c:pt idx="0">
                  <c:v>40</c:v>
                </c:pt>
                <c:pt idx="1">
                  <c:v>56.67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</c:ser>
        <c:marker val="1"/>
        <c:axId val="85872000"/>
        <c:axId val="85877888"/>
      </c:lineChart>
      <c:catAx>
        <c:axId val="85872000"/>
        <c:scaling>
          <c:orientation val="minMax"/>
        </c:scaling>
        <c:axPos val="b"/>
        <c:tickLblPos val="nextTo"/>
        <c:crossAx val="85877888"/>
        <c:crosses val="autoZero"/>
        <c:auto val="1"/>
        <c:lblAlgn val="ctr"/>
        <c:lblOffset val="100"/>
      </c:catAx>
      <c:valAx>
        <c:axId val="85877888"/>
        <c:scaling>
          <c:orientation val="minMax"/>
        </c:scaling>
        <c:axPos val="l"/>
        <c:majorGridlines/>
        <c:numFmt formatCode="00.00" sourceLinked="1"/>
        <c:tickLblPos val="nextTo"/>
        <c:crossAx val="858720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"/>
          <c:y val="7.4141606213342731E-2"/>
          <c:w val="0.68309841366071977"/>
          <c:h val="0.73300252232540164"/>
        </c:manualLayout>
      </c:layout>
      <c:lineChart>
        <c:grouping val="standard"/>
        <c:ser>
          <c:idx val="1"/>
          <c:order val="0"/>
          <c:tx>
            <c:v>فرينة</c:v>
          </c:tx>
          <c:val>
            <c:numRef>
              <c:f>'جويلية  '!$C$8:$F$8</c:f>
              <c:numCache>
                <c:formatCode>0.00</c:formatCode>
                <c:ptCount val="4"/>
                <c:pt idx="0">
                  <c:v>55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</c:ser>
        <c:ser>
          <c:idx val="3"/>
          <c:order val="1"/>
          <c:tx>
            <c:v>فاصولياء جافة</c:v>
          </c:tx>
          <c:val>
            <c:numRef>
              <c:f>'جويلية  '!$C$18:$F$18</c:f>
              <c:numCache>
                <c:formatCode>0.00</c:formatCode>
                <c:ptCount val="4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270</c:v>
                </c:pt>
              </c:numCache>
            </c:numRef>
          </c:val>
        </c:ser>
        <c:marker val="1"/>
        <c:axId val="86017536"/>
        <c:axId val="86019072"/>
      </c:lineChart>
      <c:catAx>
        <c:axId val="86017536"/>
        <c:scaling>
          <c:orientation val="minMax"/>
        </c:scaling>
        <c:axPos val="b"/>
        <c:tickLblPos val="nextTo"/>
        <c:crossAx val="86019072"/>
        <c:crosses val="autoZero"/>
        <c:auto val="1"/>
        <c:lblAlgn val="ctr"/>
        <c:lblOffset val="100"/>
      </c:catAx>
      <c:valAx>
        <c:axId val="86019072"/>
        <c:scaling>
          <c:orientation val="minMax"/>
        </c:scaling>
        <c:axPos val="l"/>
        <c:majorGridlines/>
        <c:numFmt formatCode="0.00" sourceLinked="1"/>
        <c:tickLblPos val="nextTo"/>
        <c:crossAx val="86017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36"/>
          <c:h val="0.60137659442174851"/>
        </c:manualLayout>
      </c:layout>
    </c:legend>
    <c:plotVisOnly val="1"/>
  </c:chart>
  <c:printSettings>
    <c:headerFooter/>
    <c:pageMargins b="0.75000000000000777" l="0.70000000000000062" r="0.70000000000000062" t="0.75000000000000777" header="0.30000000000000032" footer="0.30000000000000032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548186812971582"/>
          <c:y val="6.3857569235250738E-2"/>
          <c:w val="0.6845619063066305"/>
          <c:h val="0.77237560745116141"/>
        </c:manualLayout>
      </c:layout>
      <c:lineChart>
        <c:grouping val="standard"/>
        <c:ser>
          <c:idx val="0"/>
          <c:order val="0"/>
          <c:tx>
            <c:v>لحم دجاج مفرغ</c:v>
          </c:tx>
          <c:val>
            <c:numRef>
              <c:f>'جويلية  '!$C$54:$F$54</c:f>
              <c:numCache>
                <c:formatCode>0.00</c:formatCode>
                <c:ptCount val="4"/>
                <c:pt idx="0">
                  <c:v>400</c:v>
                </c:pt>
                <c:pt idx="1">
                  <c:v>400</c:v>
                </c:pt>
                <c:pt idx="2">
                  <c:v>305</c:v>
                </c:pt>
                <c:pt idx="3">
                  <c:v>320</c:v>
                </c:pt>
              </c:numCache>
            </c:numRef>
          </c:val>
        </c:ser>
        <c:ser>
          <c:idx val="2"/>
          <c:order val="1"/>
          <c:tx>
            <c:v>بيض</c:v>
          </c:tx>
          <c:val>
            <c:numRef>
              <c:f>'جويلية  '!$C$56:$F$56</c:f>
              <c:numCache>
                <c:formatCode>0.00</c:formatCode>
                <c:ptCount val="4"/>
                <c:pt idx="0">
                  <c:v>300</c:v>
                </c:pt>
                <c:pt idx="1">
                  <c:v>280</c:v>
                </c:pt>
                <c:pt idx="2">
                  <c:v>263.33</c:v>
                </c:pt>
                <c:pt idx="3">
                  <c:v>260</c:v>
                </c:pt>
              </c:numCache>
            </c:numRef>
          </c:val>
        </c:ser>
        <c:marker val="1"/>
        <c:axId val="89275392"/>
        <c:axId val="89277184"/>
      </c:lineChart>
      <c:catAx>
        <c:axId val="89275392"/>
        <c:scaling>
          <c:orientation val="minMax"/>
        </c:scaling>
        <c:axPos val="b"/>
        <c:tickLblPos val="nextTo"/>
        <c:crossAx val="89277184"/>
        <c:crosses val="autoZero"/>
        <c:auto val="1"/>
        <c:lblAlgn val="ctr"/>
        <c:lblOffset val="100"/>
      </c:catAx>
      <c:valAx>
        <c:axId val="89277184"/>
        <c:scaling>
          <c:orientation val="minMax"/>
        </c:scaling>
        <c:axPos val="l"/>
        <c:majorGridlines/>
        <c:numFmt formatCode="0.00" sourceLinked="1"/>
        <c:tickLblPos val="nextTo"/>
        <c:crossAx val="892753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777" l="0.70000000000000062" r="0.70000000000000062" t="0.75000000000000777" header="0.30000000000000032" footer="0.30000000000000032"/>
    <c:pageSetup paperSize="9" orientation="landscape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بطاطا</c:v>
          </c:tx>
          <c:val>
            <c:numRef>
              <c:f>'جويلية  '!$C$25:$F$25</c:f>
              <c:numCache>
                <c:formatCode>00.00</c:formatCode>
                <c:ptCount val="4"/>
                <c:pt idx="0">
                  <c:v>46.67</c:v>
                </c:pt>
                <c:pt idx="1">
                  <c:v>51.67</c:v>
                </c:pt>
                <c:pt idx="2">
                  <c:v>50</c:v>
                </c:pt>
                <c:pt idx="3">
                  <c:v>50</c:v>
                </c:pt>
              </c:numCache>
            </c:numRef>
          </c:val>
        </c:ser>
        <c:ser>
          <c:idx val="1"/>
          <c:order val="1"/>
          <c:tx>
            <c:v>قرعة</c:v>
          </c:tx>
          <c:val>
            <c:numRef>
              <c:f>'جويلية  '!$C$29:$F$29</c:f>
              <c:numCache>
                <c:formatCode>00.00</c:formatCode>
                <c:ptCount val="4"/>
                <c:pt idx="0">
                  <c:v>87.5</c:v>
                </c:pt>
                <c:pt idx="1">
                  <c:v>69.17</c:v>
                </c:pt>
                <c:pt idx="2">
                  <c:v>75.67</c:v>
                </c:pt>
                <c:pt idx="3">
                  <c:v>73.33</c:v>
                </c:pt>
              </c:numCache>
            </c:numRef>
          </c:val>
        </c:ser>
        <c:ser>
          <c:idx val="2"/>
          <c:order val="2"/>
          <c:tx>
            <c:v>جزر</c:v>
          </c:tx>
          <c:val>
            <c:numRef>
              <c:f>'جويلية  '!$C$30:$F$30</c:f>
              <c:numCache>
                <c:formatCode>00.00</c:formatCode>
                <c:ptCount val="4"/>
                <c:pt idx="0">
                  <c:v>65</c:v>
                </c:pt>
                <c:pt idx="1">
                  <c:v>65</c:v>
                </c:pt>
                <c:pt idx="2">
                  <c:v>65.83</c:v>
                </c:pt>
                <c:pt idx="3">
                  <c:v>64.17</c:v>
                </c:pt>
              </c:numCache>
            </c:numRef>
          </c:val>
        </c:ser>
        <c:marker val="1"/>
        <c:axId val="89310720"/>
        <c:axId val="89312256"/>
      </c:lineChart>
      <c:catAx>
        <c:axId val="89310720"/>
        <c:scaling>
          <c:orientation val="minMax"/>
        </c:scaling>
        <c:axPos val="b"/>
        <c:tickLblPos val="nextTo"/>
        <c:crossAx val="89312256"/>
        <c:crosses val="autoZero"/>
        <c:auto val="1"/>
        <c:lblAlgn val="ctr"/>
        <c:lblOffset val="100"/>
      </c:catAx>
      <c:valAx>
        <c:axId val="89312256"/>
        <c:scaling>
          <c:orientation val="minMax"/>
        </c:scaling>
        <c:axPos val="l"/>
        <c:majorGridlines/>
        <c:numFmt formatCode="00.00" sourceLinked="1"/>
        <c:tickLblPos val="nextTo"/>
        <c:crossAx val="893107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1"/>
          <c:order val="0"/>
          <c:tx>
            <c:v>تمور</c:v>
          </c:tx>
          <c:val>
            <c:numRef>
              <c:f>'جويلية  '!$C$38:$F$38</c:f>
              <c:numCache>
                <c:formatCode>00.00</c:formatCode>
                <c:ptCount val="4"/>
                <c:pt idx="0" formatCode="0.00">
                  <c:v>525</c:v>
                </c:pt>
                <c:pt idx="1">
                  <c:v>600</c:v>
                </c:pt>
                <c:pt idx="2">
                  <c:v>530</c:v>
                </c:pt>
                <c:pt idx="3">
                  <c:v>600</c:v>
                </c:pt>
              </c:numCache>
            </c:numRef>
          </c:val>
        </c:ser>
        <c:ser>
          <c:idx val="2"/>
          <c:order val="1"/>
          <c:tx>
            <c:v>بطيخ أحمر</c:v>
          </c:tx>
          <c:val>
            <c:numRef>
              <c:f>'جويلية  '!$C$44:$F$44</c:f>
              <c:numCache>
                <c:formatCode>00.00</c:formatCode>
                <c:ptCount val="4"/>
                <c:pt idx="0" formatCode="0.00">
                  <c:v>40</c:v>
                </c:pt>
                <c:pt idx="1">
                  <c:v>30.83</c:v>
                </c:pt>
                <c:pt idx="2">
                  <c:v>30</c:v>
                </c:pt>
                <c:pt idx="3">
                  <c:v>30</c:v>
                </c:pt>
              </c:numCache>
            </c:numRef>
          </c:val>
        </c:ser>
        <c:ser>
          <c:idx val="3"/>
          <c:order val="2"/>
          <c:tx>
            <c:v>خوخ</c:v>
          </c:tx>
          <c:val>
            <c:numRef>
              <c:f>'جويلية  '!$C$42:$F$42</c:f>
              <c:numCache>
                <c:formatCode>00.00</c:formatCode>
                <c:ptCount val="4"/>
                <c:pt idx="0" formatCode="0.00">
                  <c:v>175</c:v>
                </c:pt>
                <c:pt idx="1">
                  <c:v>190</c:v>
                </c:pt>
                <c:pt idx="2">
                  <c:v>170</c:v>
                </c:pt>
                <c:pt idx="3">
                  <c:v>166.67</c:v>
                </c:pt>
              </c:numCache>
            </c:numRef>
          </c:val>
        </c:ser>
        <c:marker val="1"/>
        <c:axId val="90382336"/>
        <c:axId val="90383872"/>
      </c:lineChart>
      <c:catAx>
        <c:axId val="90382336"/>
        <c:scaling>
          <c:orientation val="minMax"/>
        </c:scaling>
        <c:axPos val="b"/>
        <c:tickLblPos val="nextTo"/>
        <c:crossAx val="90383872"/>
        <c:crosses val="autoZero"/>
        <c:auto val="1"/>
        <c:lblAlgn val="ctr"/>
        <c:lblOffset val="100"/>
      </c:catAx>
      <c:valAx>
        <c:axId val="90383872"/>
        <c:scaling>
          <c:orientation val="minMax"/>
        </c:scaling>
        <c:axPos val="l"/>
        <c:majorGridlines/>
        <c:numFmt formatCode="0.00" sourceLinked="1"/>
        <c:tickLblPos val="nextTo"/>
        <c:crossAx val="903823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525070051825223"/>
          <c:y val="6.6297172053723125E-2"/>
          <c:w val="0.64736733698003712"/>
          <c:h val="0.71398667669807714"/>
        </c:manualLayout>
      </c:layout>
      <c:lineChart>
        <c:grouping val="standard"/>
        <c:ser>
          <c:idx val="0"/>
          <c:order val="0"/>
          <c:tx>
            <c:v>فاصوليا جافة</c:v>
          </c:tx>
          <c:val>
            <c:numRef>
              <c:f>'ماي 2015'!$C$18:$F$18</c:f>
              <c:numCache>
                <c:formatCode>0.00</c:formatCode>
                <c:ptCount val="4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</c:numCache>
            </c:numRef>
          </c:val>
        </c:ser>
        <c:ser>
          <c:idx val="1"/>
          <c:order val="1"/>
          <c:tx>
            <c:v>حمص</c:v>
          </c:tx>
          <c:val>
            <c:numRef>
              <c:f>'ماي 2015'!$C$20:$F$20</c:f>
              <c:numCache>
                <c:formatCode>0.00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</c:numCache>
            </c:numRef>
          </c:val>
        </c:ser>
        <c:ser>
          <c:idx val="5"/>
          <c:order val="2"/>
          <c:tx>
            <c:v>البن</c:v>
          </c:tx>
          <c:val>
            <c:numRef>
              <c:f>'ماي 2015'!$C$14:$F$14</c:f>
              <c:numCache>
                <c:formatCode>0.00</c:formatCode>
                <c:ptCount val="4"/>
                <c:pt idx="0">
                  <c:v>600</c:v>
                </c:pt>
                <c:pt idx="1">
                  <c:v>600</c:v>
                </c:pt>
                <c:pt idx="2">
                  <c:v>600</c:v>
                </c:pt>
                <c:pt idx="3">
                  <c:v>600</c:v>
                </c:pt>
              </c:numCache>
            </c:numRef>
          </c:val>
        </c:ser>
        <c:marker val="1"/>
        <c:axId val="97669888"/>
        <c:axId val="97671424"/>
      </c:lineChart>
      <c:catAx>
        <c:axId val="97669888"/>
        <c:scaling>
          <c:orientation val="minMax"/>
        </c:scaling>
        <c:axPos val="b"/>
        <c:tickLblPos val="nextTo"/>
        <c:crossAx val="97671424"/>
        <c:crosses val="autoZero"/>
        <c:auto val="1"/>
        <c:lblAlgn val="ctr"/>
        <c:lblOffset val="100"/>
      </c:catAx>
      <c:valAx>
        <c:axId val="97671424"/>
        <c:scaling>
          <c:orientation val="minMax"/>
        </c:scaling>
        <c:axPos val="l"/>
        <c:majorGridlines/>
        <c:numFmt formatCode="0.00" sourceLinked="1"/>
        <c:tickLblPos val="nextTo"/>
        <c:crossAx val="97669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بقر مستورد</c:v>
          </c:tx>
          <c:val>
            <c:numRef>
              <c:f>جانفي!$C$50:$F$50</c:f>
              <c:numCache>
                <c:formatCode>0.00</c:formatCode>
                <c:ptCount val="4"/>
                <c:pt idx="0">
                  <c:v>750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جانفي!$C$52:$F$52</c:f>
              <c:numCache>
                <c:formatCode>0.00</c:formatCode>
                <c:ptCount val="4"/>
                <c:pt idx="0">
                  <c:v>286.67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ser>
          <c:idx val="2"/>
          <c:order val="2"/>
          <c:tx>
            <c:v>بيض</c:v>
          </c:tx>
          <c:val>
            <c:numRef>
              <c:f>جانفي!$C$53:$F$53</c:f>
              <c:numCache>
                <c:formatCode>0.00</c:formatCode>
                <c:ptCount val="4"/>
                <c:pt idx="0">
                  <c:v>296.67</c:v>
                </c:pt>
                <c:pt idx="1">
                  <c:v>304</c:v>
                </c:pt>
                <c:pt idx="2">
                  <c:v>320</c:v>
                </c:pt>
                <c:pt idx="3">
                  <c:v>336</c:v>
                </c:pt>
              </c:numCache>
            </c:numRef>
          </c:val>
        </c:ser>
        <c:marker val="1"/>
        <c:axId val="73094656"/>
        <c:axId val="73096192"/>
      </c:lineChart>
      <c:catAx>
        <c:axId val="73094656"/>
        <c:scaling>
          <c:orientation val="minMax"/>
        </c:scaling>
        <c:axPos val="b"/>
        <c:tickLblPos val="nextTo"/>
        <c:crossAx val="73096192"/>
        <c:crosses val="autoZero"/>
        <c:auto val="1"/>
        <c:lblAlgn val="ctr"/>
        <c:lblOffset val="100"/>
      </c:catAx>
      <c:valAx>
        <c:axId val="73096192"/>
        <c:scaling>
          <c:orientation val="minMax"/>
        </c:scaling>
        <c:axPos val="l"/>
        <c:majorGridlines/>
        <c:numFmt formatCode="0.00" sourceLinked="1"/>
        <c:tickLblPos val="nextTo"/>
        <c:crossAx val="730946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44" l="0.70000000000000062" r="0.70000000000000062" t="0.75000000000000644" header="0.30000000000000032" footer="0.30000000000000032"/>
    <c:pageSetup paperSize="9"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631228843543976"/>
          <c:y val="8.3565135076094435E-2"/>
          <c:w val="0.66670572355656943"/>
          <c:h val="0.72203426430671669"/>
        </c:manualLayout>
      </c:layout>
      <c:lineChart>
        <c:grouping val="standard"/>
        <c:ser>
          <c:idx val="1"/>
          <c:order val="0"/>
          <c:tx>
            <c:v>ليمون</c:v>
          </c:tx>
          <c:val>
            <c:numRef>
              <c:f>'ماي 2015'!$C$38:$F$38</c:f>
              <c:numCache>
                <c:formatCode>00.00</c:formatCode>
                <c:ptCount val="4"/>
                <c:pt idx="0">
                  <c:v>127.5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</c:numCache>
            </c:numRef>
          </c:val>
        </c:ser>
        <c:ser>
          <c:idx val="0"/>
          <c:order val="1"/>
          <c:tx>
            <c:v>طماطم طازجة</c:v>
          </c:tx>
          <c:val>
            <c:numRef>
              <c:f>'ماي 2015'!$C$26:$F$26</c:f>
              <c:numCache>
                <c:formatCode>00.00</c:formatCode>
                <c:ptCount val="4"/>
                <c:pt idx="0">
                  <c:v>60</c:v>
                </c:pt>
                <c:pt idx="1">
                  <c:v>53.33</c:v>
                </c:pt>
                <c:pt idx="2">
                  <c:v>50</c:v>
                </c:pt>
                <c:pt idx="3">
                  <c:v>63.75</c:v>
                </c:pt>
              </c:numCache>
            </c:numRef>
          </c:val>
        </c:ser>
        <c:ser>
          <c:idx val="3"/>
          <c:order val="2"/>
          <c:tx>
            <c:v>بطاطا</c:v>
          </c:tx>
          <c:val>
            <c:numRef>
              <c:f>'ماي 2015'!$C$25:$F$25</c:f>
              <c:numCache>
                <c:formatCode>00.00</c:formatCode>
                <c:ptCount val="4"/>
                <c:pt idx="0">
                  <c:v>70</c:v>
                </c:pt>
                <c:pt idx="1">
                  <c:v>60</c:v>
                </c:pt>
                <c:pt idx="2">
                  <c:v>60</c:v>
                </c:pt>
                <c:pt idx="3">
                  <c:v>53.75</c:v>
                </c:pt>
              </c:numCache>
            </c:numRef>
          </c:val>
        </c:ser>
        <c:marker val="1"/>
        <c:axId val="97704960"/>
        <c:axId val="100049664"/>
      </c:lineChart>
      <c:catAx>
        <c:axId val="97704960"/>
        <c:scaling>
          <c:orientation val="minMax"/>
        </c:scaling>
        <c:axPos val="b"/>
        <c:tickLblPos val="nextTo"/>
        <c:crossAx val="100049664"/>
        <c:crosses val="autoZero"/>
        <c:auto val="1"/>
        <c:lblAlgn val="ctr"/>
        <c:lblOffset val="100"/>
      </c:catAx>
      <c:valAx>
        <c:axId val="100049664"/>
        <c:scaling>
          <c:orientation val="minMax"/>
        </c:scaling>
        <c:axPos val="l"/>
        <c:majorGridlines/>
        <c:numFmt formatCode="00.00" sourceLinked="1"/>
        <c:tickLblPos val="nextTo"/>
        <c:crossAx val="97704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8732148771691"/>
          <c:y val="0.22416831342575275"/>
          <c:w val="0.18183411770024421"/>
          <c:h val="0.54954765390187765"/>
        </c:manualLayout>
      </c:layout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chart>
    <c:plotArea>
      <c:layout>
        <c:manualLayout>
          <c:layoutTarget val="inner"/>
          <c:xMode val="edge"/>
          <c:yMode val="edge"/>
          <c:x val="0.12663963986255503"/>
          <c:y val="5.5804912945824729E-2"/>
          <c:w val="0.64606210090813654"/>
          <c:h val="0.72496392539413745"/>
        </c:manualLayout>
      </c:layout>
      <c:lineChart>
        <c:grouping val="standard"/>
        <c:marker val="1"/>
        <c:axId val="100060160"/>
        <c:axId val="100061952"/>
      </c:lineChart>
      <c:catAx>
        <c:axId val="100060160"/>
        <c:scaling>
          <c:orientation val="minMax"/>
        </c:scaling>
        <c:axPos val="b"/>
        <c:tickLblPos val="nextTo"/>
        <c:crossAx val="100061952"/>
        <c:crosses val="autoZero"/>
        <c:auto val="1"/>
        <c:lblAlgn val="ctr"/>
        <c:lblOffset val="100"/>
      </c:catAx>
      <c:valAx>
        <c:axId val="100061952"/>
        <c:scaling>
          <c:orientation val="minMax"/>
        </c:scaling>
        <c:axPos val="l"/>
        <c:majorGridlines/>
        <c:numFmt formatCode="0.00" sourceLinked="1"/>
        <c:tickLblPos val="nextTo"/>
        <c:crossAx val="100060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20978672453722"/>
          <c:y val="4.0811369341669415E-2"/>
          <c:w val="0.64717224094839165"/>
          <c:h val="0.78047570359664953"/>
        </c:manualLayout>
      </c:layout>
      <c:lineChart>
        <c:grouping val="standard"/>
        <c:ser>
          <c:idx val="0"/>
          <c:order val="0"/>
          <c:tx>
            <c:v>لحم دجاج مفرغ</c:v>
          </c:tx>
          <c:val>
            <c:numRef>
              <c:f>'ماي 2015'!$C$55:$F$55</c:f>
              <c:numCache>
                <c:formatCode>0.00</c:formatCode>
                <c:ptCount val="4"/>
                <c:pt idx="0">
                  <c:v>270</c:v>
                </c:pt>
                <c:pt idx="1">
                  <c:v>265</c:v>
                </c:pt>
                <c:pt idx="2">
                  <c:v>260</c:v>
                </c:pt>
                <c:pt idx="3">
                  <c:v>278.75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'ماي 2015'!$C$56:$F$56</c:f>
              <c:numCache>
                <c:formatCode>0.00</c:formatCode>
                <c:ptCount val="4"/>
                <c:pt idx="0">
                  <c:v>315</c:v>
                </c:pt>
                <c:pt idx="1">
                  <c:v>315</c:v>
                </c:pt>
                <c:pt idx="2">
                  <c:v>330</c:v>
                </c:pt>
                <c:pt idx="3">
                  <c:v>330</c:v>
                </c:pt>
              </c:numCache>
            </c:numRef>
          </c:val>
        </c:ser>
        <c:marker val="1"/>
        <c:axId val="100107008"/>
        <c:axId val="100108544"/>
      </c:lineChart>
      <c:catAx>
        <c:axId val="100107008"/>
        <c:scaling>
          <c:orientation val="minMax"/>
        </c:scaling>
        <c:axPos val="b"/>
        <c:tickLblPos val="nextTo"/>
        <c:crossAx val="100108544"/>
        <c:crosses val="autoZero"/>
        <c:auto val="1"/>
        <c:lblAlgn val="ctr"/>
        <c:lblOffset val="100"/>
      </c:catAx>
      <c:valAx>
        <c:axId val="100108544"/>
        <c:scaling>
          <c:orientation val="minMax"/>
        </c:scaling>
        <c:axPos val="l"/>
        <c:majorGridlines/>
        <c:numFmt formatCode="0.00" sourceLinked="1"/>
        <c:tickLblPos val="nextTo"/>
        <c:crossAx val="1001070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881383452345628"/>
          <c:y val="4.2018720262706914E-2"/>
          <c:w val="0.63727342208634763"/>
          <c:h val="0.7924600674915635"/>
        </c:manualLayout>
      </c:layout>
      <c:lineChart>
        <c:grouping val="standard"/>
        <c:ser>
          <c:idx val="1"/>
          <c:order val="0"/>
          <c:tx>
            <c:v>موز</c:v>
          </c:tx>
          <c:val>
            <c:numRef>
              <c:f>'ماي 2015'!$C$47:$F$47</c:f>
              <c:numCache>
                <c:formatCode>00.00</c:formatCode>
                <c:ptCount val="4"/>
                <c:pt idx="0" formatCode="0.00">
                  <c:v>190</c:v>
                </c:pt>
                <c:pt idx="1">
                  <c:v>180</c:v>
                </c:pt>
                <c:pt idx="2">
                  <c:v>200</c:v>
                </c:pt>
                <c:pt idx="3">
                  <c:v>180</c:v>
                </c:pt>
              </c:numCache>
            </c:numRef>
          </c:val>
        </c:ser>
        <c:ser>
          <c:idx val="2"/>
          <c:order val="1"/>
          <c:tx>
            <c:v>برتقال</c:v>
          </c:tx>
          <c:val>
            <c:numRef>
              <c:f>'ماي 2015'!$C$48:$F$48</c:f>
              <c:numCache>
                <c:formatCode>00.00</c:formatCode>
                <c:ptCount val="4"/>
                <c:pt idx="0" formatCode="0.00">
                  <c:v>135</c:v>
                </c:pt>
                <c:pt idx="1">
                  <c:v>150</c:v>
                </c:pt>
                <c:pt idx="2">
                  <c:v>150</c:v>
                </c:pt>
                <c:pt idx="3">
                  <c:v>118.75</c:v>
                </c:pt>
              </c:numCache>
            </c:numRef>
          </c:val>
        </c:ser>
        <c:ser>
          <c:idx val="3"/>
          <c:order val="2"/>
          <c:tx>
            <c:v>فراولة</c:v>
          </c:tx>
          <c:val>
            <c:numRef>
              <c:f>'ماي 2015'!$C$49:$F$49</c:f>
              <c:numCache>
                <c:formatCode>General</c:formatCode>
                <c:ptCount val="4"/>
                <c:pt idx="0">
                  <c:v>182.5</c:v>
                </c:pt>
                <c:pt idx="1">
                  <c:v>165</c:v>
                </c:pt>
                <c:pt idx="2" formatCode="_-* #,##0.00_-;_-* #,##0.00\-;_-* &quot;-&quot;??_-;_-@_-">
                  <c:v>172.5</c:v>
                </c:pt>
                <c:pt idx="3" formatCode="_-* #,##0.00_-;_-* #,##0.00\-;_-* &quot;-&quot;??_-;_-@_-">
                  <c:v>177.5</c:v>
                </c:pt>
              </c:numCache>
            </c:numRef>
          </c:val>
        </c:ser>
        <c:marker val="1"/>
        <c:axId val="100129792"/>
        <c:axId val="100143872"/>
      </c:lineChart>
      <c:catAx>
        <c:axId val="100129792"/>
        <c:scaling>
          <c:orientation val="minMax"/>
        </c:scaling>
        <c:axPos val="b"/>
        <c:tickLblPos val="nextTo"/>
        <c:crossAx val="100143872"/>
        <c:crosses val="autoZero"/>
        <c:auto val="1"/>
        <c:lblAlgn val="ctr"/>
        <c:lblOffset val="100"/>
      </c:catAx>
      <c:valAx>
        <c:axId val="100143872"/>
        <c:scaling>
          <c:orientation val="minMax"/>
        </c:scaling>
        <c:axPos val="l"/>
        <c:majorGridlines/>
        <c:numFmt formatCode="0.00" sourceLinked="1"/>
        <c:tickLblPos val="nextTo"/>
        <c:crossAx val="10012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جانفي!$C$40:$F$40</c:f>
              <c:numCache>
                <c:formatCode>00.00</c:formatCode>
                <c:ptCount val="4"/>
                <c:pt idx="0" formatCode="0.00">
                  <c:v>228.33</c:v>
                </c:pt>
                <c:pt idx="1">
                  <c:v>242</c:v>
                </c:pt>
                <c:pt idx="2">
                  <c:v>248</c:v>
                </c:pt>
                <c:pt idx="3">
                  <c:v>248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جانفي!$C$41:$F$41</c:f>
              <c:numCache>
                <c:formatCode>00.00</c:formatCode>
                <c:ptCount val="4"/>
                <c:pt idx="0" formatCode="0.00">
                  <c:v>100</c:v>
                </c:pt>
                <c:pt idx="1">
                  <c:v>190</c:v>
                </c:pt>
                <c:pt idx="2">
                  <c:v>176</c:v>
                </c:pt>
                <c:pt idx="3">
                  <c:v>176</c:v>
                </c:pt>
              </c:numCache>
            </c:numRef>
          </c:val>
        </c:ser>
        <c:ser>
          <c:idx val="2"/>
          <c:order val="2"/>
          <c:tx>
            <c:v>برتقال</c:v>
          </c:tx>
          <c:val>
            <c:numRef>
              <c:f>جانفي!$C$45:$F$45</c:f>
              <c:numCache>
                <c:formatCode>00.00</c:formatCode>
                <c:ptCount val="4"/>
                <c:pt idx="0" formatCode="0.00">
                  <c:v>65</c:v>
                </c:pt>
                <c:pt idx="1">
                  <c:v>90</c:v>
                </c:pt>
                <c:pt idx="2">
                  <c:v>176</c:v>
                </c:pt>
                <c:pt idx="3">
                  <c:v>100</c:v>
                </c:pt>
              </c:numCache>
            </c:numRef>
          </c:val>
        </c:ser>
        <c:marker val="1"/>
        <c:axId val="73121792"/>
        <c:axId val="73123328"/>
      </c:lineChart>
      <c:catAx>
        <c:axId val="73121792"/>
        <c:scaling>
          <c:orientation val="minMax"/>
        </c:scaling>
        <c:axPos val="b"/>
        <c:tickLblPos val="nextTo"/>
        <c:crossAx val="73123328"/>
        <c:crosses val="autoZero"/>
        <c:auto val="1"/>
        <c:lblAlgn val="ctr"/>
        <c:lblOffset val="100"/>
      </c:catAx>
      <c:valAx>
        <c:axId val="73123328"/>
        <c:scaling>
          <c:orientation val="minMax"/>
        </c:scaling>
        <c:axPos val="l"/>
        <c:majorGridlines/>
        <c:numFmt formatCode="0.00" sourceLinked="1"/>
        <c:tickLblPos val="nextTo"/>
        <c:crossAx val="73121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28"/>
          <c:y val="7.4141606213342731E-2"/>
          <c:w val="0.68309841366071755"/>
          <c:h val="0.73300252232540164"/>
        </c:manualLayout>
      </c:layout>
      <c:lineChart>
        <c:grouping val="standard"/>
        <c:ser>
          <c:idx val="1"/>
          <c:order val="0"/>
          <c:tx>
            <c:v>(gloria) مسحوق حليب للكبار</c:v>
          </c:tx>
          <c:val>
            <c:numRef>
              <c:f>فيفري!$C$12:$F$12</c:f>
              <c:numCache>
                <c:formatCode>0.00</c:formatCode>
                <c:ptCount val="4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طماطم مصبرة مستوردة</c:v>
          </c:tx>
          <c:val>
            <c:numRef>
              <c:f>فيفري!$C$23:$F$23</c:f>
              <c:numCache>
                <c:formatCode>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marker val="1"/>
        <c:axId val="73205632"/>
        <c:axId val="73207168"/>
      </c:lineChart>
      <c:catAx>
        <c:axId val="73205632"/>
        <c:scaling>
          <c:orientation val="minMax"/>
        </c:scaling>
        <c:axPos val="b"/>
        <c:tickLblPos val="nextTo"/>
        <c:crossAx val="73207168"/>
        <c:crosses val="autoZero"/>
        <c:auto val="1"/>
        <c:lblAlgn val="ctr"/>
        <c:lblOffset val="100"/>
      </c:catAx>
      <c:valAx>
        <c:axId val="73207168"/>
        <c:scaling>
          <c:orientation val="minMax"/>
        </c:scaling>
        <c:axPos val="l"/>
        <c:majorGridlines/>
        <c:numFmt formatCode="0.00" sourceLinked="1"/>
        <c:tickLblPos val="nextTo"/>
        <c:crossAx val="73205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06"/>
          <c:h val="0.60137659442174851"/>
        </c:manualLayout>
      </c:layout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الدجاج المفرغ</c:v>
          </c:tx>
          <c:val>
            <c:numRef>
              <c:f>فيفري!$C$49:$F$49</c:f>
              <c:numCache>
                <c:formatCode>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ser>
          <c:idx val="1"/>
          <c:order val="1"/>
          <c:tx>
            <c:v>الديك الرومي</c:v>
          </c:tx>
          <c:val>
            <c:numRef>
              <c:f>فيفري!$C$50:$F$50</c:f>
              <c:numCache>
                <c:formatCode>0.00</c:formatCode>
                <c:ptCount val="4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ser>
          <c:idx val="2"/>
          <c:order val="2"/>
          <c:tx>
            <c:v>البيض</c:v>
          </c:tx>
          <c:val>
            <c:numRef>
              <c:f>فيفري!$C$51:$F$51</c:f>
              <c:numCache>
                <c:formatCode>0.00</c:formatCode>
                <c:ptCount val="4"/>
                <c:pt idx="0">
                  <c:v>340</c:v>
                </c:pt>
                <c:pt idx="1">
                  <c:v>360</c:v>
                </c:pt>
                <c:pt idx="2">
                  <c:v>360</c:v>
                </c:pt>
                <c:pt idx="3">
                  <c:v>355</c:v>
                </c:pt>
              </c:numCache>
            </c:numRef>
          </c:val>
        </c:ser>
        <c:marker val="1"/>
        <c:axId val="73240960"/>
        <c:axId val="73242496"/>
      </c:lineChart>
      <c:catAx>
        <c:axId val="73240960"/>
        <c:scaling>
          <c:orientation val="minMax"/>
        </c:scaling>
        <c:axPos val="b"/>
        <c:tickLblPos val="nextTo"/>
        <c:crossAx val="73242496"/>
        <c:crosses val="autoZero"/>
        <c:auto val="1"/>
        <c:lblAlgn val="ctr"/>
        <c:lblOffset val="100"/>
      </c:catAx>
      <c:valAx>
        <c:axId val="73242496"/>
        <c:scaling>
          <c:orientation val="minMax"/>
        </c:scaling>
        <c:axPos val="l"/>
        <c:majorGridlines/>
        <c:numFmt formatCode="0.00" sourceLinked="1"/>
        <c:tickLblPos val="nextTo"/>
        <c:crossAx val="732409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666" l="0.70000000000000062" r="0.70000000000000062" t="0.75000000000000666" header="0.30000000000000032" footer="0.3000000000000003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تمور</c:v>
          </c:tx>
          <c:val>
            <c:numRef>
              <c:f>فيفري!$C$38:$F$38</c:f>
              <c:numCache>
                <c:formatCode>00.00</c:formatCode>
                <c:ptCount val="4"/>
                <c:pt idx="0" formatCode="0.0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الموز</c:v>
          </c:tx>
          <c:val>
            <c:numRef>
              <c:f>فيفري!$C$41:$F$41</c:f>
              <c:numCache>
                <c:formatCode>00.00</c:formatCode>
                <c:ptCount val="4"/>
                <c:pt idx="0" formatCode="0.00">
                  <c:v>146.66999999999999</c:v>
                </c:pt>
                <c:pt idx="1">
                  <c:v>140</c:v>
                </c:pt>
                <c:pt idx="2">
                  <c:v>155</c:v>
                </c:pt>
                <c:pt idx="3">
                  <c:v>150</c:v>
                </c:pt>
              </c:numCache>
            </c:numRef>
          </c:val>
        </c:ser>
        <c:ser>
          <c:idx val="2"/>
          <c:order val="2"/>
          <c:tx>
            <c:v>البرتقال</c:v>
          </c:tx>
          <c:val>
            <c:numRef>
              <c:f>فيفري!$C$43:$F$43</c:f>
              <c:numCache>
                <c:formatCode>00.00</c:formatCode>
                <c:ptCount val="4"/>
                <c:pt idx="0" formatCode="0.00">
                  <c:v>83.33</c:v>
                </c:pt>
                <c:pt idx="1">
                  <c:v>80</c:v>
                </c:pt>
                <c:pt idx="2">
                  <c:v>96.67</c:v>
                </c:pt>
                <c:pt idx="3">
                  <c:v>86.67</c:v>
                </c:pt>
              </c:numCache>
            </c:numRef>
          </c:val>
        </c:ser>
        <c:marker val="1"/>
        <c:axId val="73251456"/>
        <c:axId val="73265536"/>
      </c:lineChart>
      <c:catAx>
        <c:axId val="73251456"/>
        <c:scaling>
          <c:orientation val="minMax"/>
        </c:scaling>
        <c:axPos val="b"/>
        <c:tickLblPos val="nextTo"/>
        <c:crossAx val="73265536"/>
        <c:crosses val="autoZero"/>
        <c:auto val="1"/>
        <c:lblAlgn val="ctr"/>
        <c:lblOffset val="100"/>
      </c:catAx>
      <c:valAx>
        <c:axId val="73265536"/>
        <c:scaling>
          <c:orientation val="minMax"/>
        </c:scaling>
        <c:axPos val="l"/>
        <c:majorGridlines/>
        <c:numFmt formatCode="0.00" sourceLinked="1"/>
        <c:tickLblPos val="nextTo"/>
        <c:crossAx val="732514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طماطم طازجة</c:v>
          </c:tx>
          <c:val>
            <c:numRef>
              <c:f>فيفري!$C$26:$F$26</c:f>
              <c:numCache>
                <c:formatCode>00.00</c:formatCode>
                <c:ptCount val="4"/>
                <c:pt idx="0">
                  <c:v>51.67</c:v>
                </c:pt>
                <c:pt idx="1">
                  <c:v>50</c:v>
                </c:pt>
                <c:pt idx="2">
                  <c:v>50</c:v>
                </c:pt>
                <c:pt idx="3">
                  <c:v>52.5</c:v>
                </c:pt>
              </c:numCache>
            </c:numRef>
          </c:val>
        </c:ser>
        <c:ser>
          <c:idx val="1"/>
          <c:order val="1"/>
          <c:tx>
            <c:v>بصل جاف</c:v>
          </c:tx>
          <c:val>
            <c:numRef>
              <c:f>فيفري!$C$27:$F$27</c:f>
              <c:numCache>
                <c:formatCode>00.00</c:formatCode>
                <c:ptCount val="4"/>
                <c:pt idx="0">
                  <c:v>2</c:v>
                </c:pt>
                <c:pt idx="1">
                  <c:v>25</c:v>
                </c:pt>
                <c:pt idx="2">
                  <c:v>33.33</c:v>
                </c:pt>
                <c:pt idx="3">
                  <c:v>29.58</c:v>
                </c:pt>
              </c:numCache>
            </c:numRef>
          </c:val>
        </c:ser>
        <c:ser>
          <c:idx val="2"/>
          <c:order val="2"/>
          <c:tx>
            <c:v>قرعة</c:v>
          </c:tx>
          <c:val>
            <c:numRef>
              <c:f>فيفري!$C$30:$F$30</c:f>
              <c:numCache>
                <c:formatCode>00.00</c:formatCode>
                <c:ptCount val="4"/>
                <c:pt idx="0">
                  <c:v>116.67</c:v>
                </c:pt>
                <c:pt idx="1">
                  <c:v>103.33</c:v>
                </c:pt>
                <c:pt idx="2">
                  <c:v>93.33</c:v>
                </c:pt>
                <c:pt idx="3">
                  <c:v>95</c:v>
                </c:pt>
              </c:numCache>
            </c:numRef>
          </c:val>
        </c:ser>
        <c:marker val="1"/>
        <c:axId val="73585792"/>
        <c:axId val="73587328"/>
      </c:lineChart>
      <c:catAx>
        <c:axId val="73585792"/>
        <c:scaling>
          <c:orientation val="minMax"/>
        </c:scaling>
        <c:axPos val="b"/>
        <c:tickLblPos val="nextTo"/>
        <c:crossAx val="73587328"/>
        <c:crosses val="autoZero"/>
        <c:auto val="1"/>
        <c:lblAlgn val="ctr"/>
        <c:lblOffset val="100"/>
      </c:catAx>
      <c:valAx>
        <c:axId val="73587328"/>
        <c:scaling>
          <c:orientation val="minMax"/>
        </c:scaling>
        <c:axPos val="l"/>
        <c:majorGridlines/>
        <c:numFmt formatCode="00.00" sourceLinked="1"/>
        <c:tickLblPos val="nextTo"/>
        <c:crossAx val="735857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523"/>
          <c:y val="7.4141606213342731E-2"/>
          <c:w val="0.683098413660718"/>
          <c:h val="0.73300252232540164"/>
        </c:manualLayout>
      </c:layout>
      <c:lineChart>
        <c:grouping val="standard"/>
        <c:ser>
          <c:idx val="1"/>
          <c:order val="0"/>
          <c:tx>
            <c:v>مسحوق حليب للكبار gloria</c:v>
          </c:tx>
          <c:val>
            <c:numRef>
              <c:f>مارس!$C$12:$F$12</c:f>
              <c:numCache>
                <c:formatCode>0.00</c:formatCode>
                <c:ptCount val="4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</c:ser>
        <c:ser>
          <c:idx val="3"/>
          <c:order val="1"/>
          <c:tx>
            <c:v>طماطم مصبرة مستوردة </c:v>
          </c:tx>
          <c:val>
            <c:numRef>
              <c:f>مارس!$C$23:$F$23</c:f>
              <c:numCache>
                <c:formatCode>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marker val="1"/>
        <c:axId val="75095040"/>
        <c:axId val="75109120"/>
      </c:lineChart>
      <c:catAx>
        <c:axId val="75095040"/>
        <c:scaling>
          <c:orientation val="minMax"/>
        </c:scaling>
        <c:axPos val="b"/>
        <c:tickLblPos val="nextTo"/>
        <c:crossAx val="75109120"/>
        <c:crosses val="autoZero"/>
        <c:auto val="1"/>
        <c:lblAlgn val="ctr"/>
        <c:lblOffset val="100"/>
      </c:catAx>
      <c:valAx>
        <c:axId val="75109120"/>
        <c:scaling>
          <c:orientation val="minMax"/>
        </c:scaling>
        <c:axPos val="l"/>
        <c:majorGridlines/>
        <c:numFmt formatCode="0.00" sourceLinked="1"/>
        <c:tickLblPos val="nextTo"/>
        <c:crossAx val="75095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511"/>
          <c:h val="0.60137659442174851"/>
        </c:manualLayout>
      </c:layout>
    </c:legend>
    <c:plotVisOnly val="1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</xdr:row>
      <xdr:rowOff>22413</xdr:rowOff>
    </xdr:from>
    <xdr:to>
      <xdr:col>16</xdr:col>
      <xdr:colOff>504265</xdr:colOff>
      <xdr:row>9</xdr:row>
      <xdr:rowOff>324970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347384</xdr:colOff>
      <xdr:row>10</xdr:row>
      <xdr:rowOff>44822</xdr:rowOff>
    </xdr:from>
    <xdr:to>
      <xdr:col>16</xdr:col>
      <xdr:colOff>493060</xdr:colOff>
      <xdr:row>19</xdr:row>
      <xdr:rowOff>168089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</xdr:row>
      <xdr:rowOff>22413</xdr:rowOff>
    </xdr:from>
    <xdr:to>
      <xdr:col>16</xdr:col>
      <xdr:colOff>504265</xdr:colOff>
      <xdr:row>9</xdr:row>
      <xdr:rowOff>324970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40</xdr:row>
      <xdr:rowOff>78441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10</xdr:row>
      <xdr:rowOff>33616</xdr:rowOff>
    </xdr:from>
    <xdr:to>
      <xdr:col>16</xdr:col>
      <xdr:colOff>515469</xdr:colOff>
      <xdr:row>19</xdr:row>
      <xdr:rowOff>179293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41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10</xdr:row>
      <xdr:rowOff>33616</xdr:rowOff>
    </xdr:from>
    <xdr:to>
      <xdr:col>16</xdr:col>
      <xdr:colOff>515469</xdr:colOff>
      <xdr:row>19</xdr:row>
      <xdr:rowOff>179293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29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29</xdr:row>
      <xdr:rowOff>145677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10</xdr:row>
      <xdr:rowOff>33616</xdr:rowOff>
    </xdr:from>
    <xdr:to>
      <xdr:col>16</xdr:col>
      <xdr:colOff>515469</xdr:colOff>
      <xdr:row>19</xdr:row>
      <xdr:rowOff>179293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29</xdr:row>
      <xdr:rowOff>168088</xdr:rowOff>
    </xdr:from>
    <xdr:to>
      <xdr:col>16</xdr:col>
      <xdr:colOff>515470</xdr:colOff>
      <xdr:row>41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29</xdr:row>
      <xdr:rowOff>145677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280147</xdr:colOff>
      <xdr:row>10</xdr:row>
      <xdr:rowOff>56030</xdr:rowOff>
    </xdr:from>
    <xdr:to>
      <xdr:col>16</xdr:col>
      <xdr:colOff>481852</xdr:colOff>
      <xdr:row>20</xdr:row>
      <xdr:rowOff>22412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29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29</xdr:row>
      <xdr:rowOff>145677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280147</xdr:colOff>
      <xdr:row>10</xdr:row>
      <xdr:rowOff>56030</xdr:rowOff>
    </xdr:from>
    <xdr:to>
      <xdr:col>16</xdr:col>
      <xdr:colOff>481852</xdr:colOff>
      <xdr:row>20</xdr:row>
      <xdr:rowOff>22412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336177</xdr:colOff>
      <xdr:row>32</xdr:row>
      <xdr:rowOff>168088</xdr:rowOff>
    </xdr:from>
    <xdr:to>
      <xdr:col>16</xdr:col>
      <xdr:colOff>493059</xdr:colOff>
      <xdr:row>44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280147</xdr:colOff>
      <xdr:row>10</xdr:row>
      <xdr:rowOff>56030</xdr:rowOff>
    </xdr:from>
    <xdr:to>
      <xdr:col>16</xdr:col>
      <xdr:colOff>481852</xdr:colOff>
      <xdr:row>20</xdr:row>
      <xdr:rowOff>22412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280147</xdr:colOff>
      <xdr:row>20</xdr:row>
      <xdr:rowOff>89647</xdr:rowOff>
    </xdr:from>
    <xdr:to>
      <xdr:col>16</xdr:col>
      <xdr:colOff>571500</xdr:colOff>
      <xdr:row>31</xdr:row>
      <xdr:rowOff>156882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559253</xdr:colOff>
      <xdr:row>2</xdr:row>
      <xdr:rowOff>32259</xdr:rowOff>
    </xdr:from>
    <xdr:to>
      <xdr:col>16</xdr:col>
      <xdr:colOff>194261</xdr:colOff>
      <xdr:row>10</xdr:row>
      <xdr:rowOff>43465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549088</xdr:colOff>
      <xdr:row>10</xdr:row>
      <xdr:rowOff>114860</xdr:rowOff>
    </xdr:from>
    <xdr:to>
      <xdr:col>16</xdr:col>
      <xdr:colOff>179294</xdr:colOff>
      <xdr:row>19</xdr:row>
      <xdr:rowOff>182095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557894</xdr:colOff>
      <xdr:row>19</xdr:row>
      <xdr:rowOff>122465</xdr:rowOff>
    </xdr:from>
    <xdr:to>
      <xdr:col>16</xdr:col>
      <xdr:colOff>176893</xdr:colOff>
      <xdr:row>31</xdr:row>
      <xdr:rowOff>68036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31</xdr:row>
      <xdr:rowOff>54430</xdr:rowOff>
    </xdr:from>
    <xdr:to>
      <xdr:col>16</xdr:col>
      <xdr:colOff>204108</xdr:colOff>
      <xdr:row>46</xdr:row>
      <xdr:rowOff>108857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561975</xdr:colOff>
      <xdr:row>19</xdr:row>
      <xdr:rowOff>133350</xdr:rowOff>
    </xdr:from>
    <xdr:to>
      <xdr:col>16</xdr:col>
      <xdr:colOff>152400</xdr:colOff>
      <xdr:row>31</xdr:row>
      <xdr:rowOff>38100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4"/>
  <sheetViews>
    <sheetView rightToLeft="1" zoomScale="85" zoomScaleNormal="85" workbookViewId="0">
      <selection activeCell="H39" sqref="H39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A1" s="138" t="s">
        <v>73</v>
      </c>
      <c r="B1" s="138"/>
      <c r="C1" s="138"/>
      <c r="D1" s="138"/>
      <c r="E1" s="138"/>
      <c r="F1" s="138"/>
      <c r="G1" s="138"/>
      <c r="H1" s="138"/>
      <c r="I1" s="138"/>
      <c r="J1" s="138"/>
      <c r="K1" s="129" t="s">
        <v>74</v>
      </c>
      <c r="L1" s="129"/>
      <c r="M1" s="129"/>
      <c r="N1" s="129"/>
      <c r="O1" s="129"/>
      <c r="P1" s="129"/>
      <c r="Q1" s="129"/>
    </row>
    <row r="2" spans="1:17" ht="26.2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Q2" s="137" t="s">
        <v>22</v>
      </c>
    </row>
    <row r="3" spans="1:17" ht="15" customHeight="1">
      <c r="A3" s="131" t="s">
        <v>4</v>
      </c>
      <c r="B3" s="133" t="s">
        <v>3</v>
      </c>
      <c r="C3" s="135" t="s">
        <v>2</v>
      </c>
      <c r="D3" s="135"/>
      <c r="E3" s="135"/>
      <c r="F3" s="135"/>
      <c r="G3" s="135" t="s">
        <v>1</v>
      </c>
      <c r="H3" s="135"/>
      <c r="I3" s="135" t="s">
        <v>0</v>
      </c>
      <c r="J3" s="136"/>
      <c r="Q3" s="137"/>
    </row>
    <row r="4" spans="1:17" ht="15.75" thickBot="1">
      <c r="A4" s="132"/>
      <c r="B4" s="134"/>
      <c r="C4" s="12">
        <v>1</v>
      </c>
      <c r="D4" s="12">
        <v>2</v>
      </c>
      <c r="E4" s="12">
        <v>3</v>
      </c>
      <c r="F4" s="12">
        <v>4</v>
      </c>
      <c r="G4" s="12" t="s">
        <v>8</v>
      </c>
      <c r="H4" s="12" t="s">
        <v>7</v>
      </c>
      <c r="I4" s="12" t="s">
        <v>6</v>
      </c>
      <c r="J4" s="13" t="s">
        <v>5</v>
      </c>
      <c r="Q4" s="137"/>
    </row>
    <row r="5" spans="1:17" ht="21.75" customHeight="1" thickBot="1">
      <c r="A5" s="128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Q5" s="137"/>
    </row>
    <row r="6" spans="1:17">
      <c r="A6" s="19" t="s">
        <v>25</v>
      </c>
      <c r="B6" s="10" t="s">
        <v>19</v>
      </c>
      <c r="C6" s="40">
        <v>3600</v>
      </c>
      <c r="D6" s="40">
        <v>3600</v>
      </c>
      <c r="E6" s="40">
        <v>3600</v>
      </c>
      <c r="F6" s="40">
        <v>3600</v>
      </c>
      <c r="G6" s="37">
        <v>3600</v>
      </c>
      <c r="H6" s="25">
        <f t="shared" ref="H6:H23" si="0">(C6+D6+E6+F6)/4</f>
        <v>3600</v>
      </c>
      <c r="I6" s="25">
        <f t="shared" ref="I6:I53" si="1">H6-G6</f>
        <v>0</v>
      </c>
      <c r="J6" s="26">
        <f t="shared" ref="J6:J53" si="2">(I6*100)/G6</f>
        <v>0</v>
      </c>
      <c r="Q6" s="137"/>
    </row>
    <row r="7" spans="1:17">
      <c r="A7" s="21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38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37"/>
    </row>
    <row r="8" spans="1:17">
      <c r="A8" s="21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38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37"/>
    </row>
    <row r="9" spans="1:17">
      <c r="A9" s="21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38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37"/>
    </row>
    <row r="10" spans="1:17" ht="28.5">
      <c r="A10" s="21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38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37"/>
    </row>
    <row r="11" spans="1:17" ht="16.5" customHeight="1">
      <c r="A11" s="21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38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37" t="s">
        <v>22</v>
      </c>
    </row>
    <row r="12" spans="1:17" ht="29.25" customHeight="1">
      <c r="A12" s="21" t="s">
        <v>31</v>
      </c>
      <c r="B12" s="2" t="s">
        <v>66</v>
      </c>
      <c r="C12" s="40">
        <v>383.33</v>
      </c>
      <c r="D12" s="40">
        <v>404</v>
      </c>
      <c r="E12" s="40">
        <v>420</v>
      </c>
      <c r="F12" s="40">
        <v>420</v>
      </c>
      <c r="G12" s="38">
        <v>350.83</v>
      </c>
      <c r="H12" s="15">
        <f t="shared" si="0"/>
        <v>406.83249999999998</v>
      </c>
      <c r="I12" s="15">
        <f t="shared" si="1"/>
        <v>56.002499999999998</v>
      </c>
      <c r="J12" s="27">
        <f t="shared" si="2"/>
        <v>15.962859504603371</v>
      </c>
      <c r="Q12" s="137"/>
    </row>
    <row r="13" spans="1:17">
      <c r="A13" s="21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38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37"/>
    </row>
    <row r="14" spans="1:17" ht="15" customHeight="1">
      <c r="A14" s="21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38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37"/>
    </row>
    <row r="15" spans="1:17" ht="15" customHeight="1">
      <c r="A15" s="21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38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37"/>
    </row>
    <row r="16" spans="1:17" ht="15" customHeight="1">
      <c r="A16" s="21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38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37"/>
    </row>
    <row r="17" spans="1:17" ht="15" customHeight="1">
      <c r="A17" s="21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38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37"/>
    </row>
    <row r="18" spans="1:17" ht="15" customHeight="1">
      <c r="A18" s="21" t="s">
        <v>37</v>
      </c>
      <c r="B18" s="2" t="s">
        <v>10</v>
      </c>
      <c r="C18" s="40">
        <v>280</v>
      </c>
      <c r="D18" s="40">
        <v>280</v>
      </c>
      <c r="E18" s="40">
        <v>310</v>
      </c>
      <c r="F18" s="40">
        <v>310</v>
      </c>
      <c r="G18" s="38">
        <v>280</v>
      </c>
      <c r="H18" s="15">
        <f t="shared" si="0"/>
        <v>295</v>
      </c>
      <c r="I18" s="15">
        <f t="shared" si="1"/>
        <v>15</v>
      </c>
      <c r="J18" s="27">
        <f t="shared" si="2"/>
        <v>5.3571428571428568</v>
      </c>
      <c r="Q18" s="137"/>
    </row>
    <row r="19" spans="1:17">
      <c r="A19" s="21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38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37"/>
    </row>
    <row r="20" spans="1:17">
      <c r="A20" s="21" t="s">
        <v>39</v>
      </c>
      <c r="B20" s="2" t="s">
        <v>10</v>
      </c>
      <c r="C20" s="40">
        <v>150</v>
      </c>
      <c r="D20" s="40">
        <v>156</v>
      </c>
      <c r="E20" s="40">
        <v>180</v>
      </c>
      <c r="F20" s="40">
        <v>180</v>
      </c>
      <c r="G20" s="38">
        <v>150</v>
      </c>
      <c r="H20" s="15">
        <f t="shared" si="0"/>
        <v>166.5</v>
      </c>
      <c r="I20" s="15">
        <f t="shared" si="1"/>
        <v>16.5</v>
      </c>
      <c r="J20" s="27">
        <f t="shared" si="2"/>
        <v>11</v>
      </c>
      <c r="Q20" s="137"/>
    </row>
    <row r="21" spans="1:17">
      <c r="A21" s="21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38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21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38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37" t="s">
        <v>23</v>
      </c>
    </row>
    <row r="23" spans="1:17" ht="15.75" thickBot="1">
      <c r="A23" s="22" t="s">
        <v>42</v>
      </c>
      <c r="B23" s="11" t="s">
        <v>10</v>
      </c>
      <c r="C23" s="40">
        <v>157.5</v>
      </c>
      <c r="D23" s="40">
        <v>170</v>
      </c>
      <c r="E23" s="40">
        <v>170</v>
      </c>
      <c r="F23" s="40">
        <v>170</v>
      </c>
      <c r="G23" s="39">
        <v>145</v>
      </c>
      <c r="H23" s="23">
        <f t="shared" si="0"/>
        <v>166.875</v>
      </c>
      <c r="I23" s="23">
        <f t="shared" si="1"/>
        <v>21.875</v>
      </c>
      <c r="J23" s="30">
        <f t="shared" si="2"/>
        <v>15.086206896551724</v>
      </c>
      <c r="Q23" s="137"/>
    </row>
    <row r="24" spans="1:17" ht="24" customHeight="1" thickBot="1">
      <c r="A24" s="128" t="s">
        <v>11</v>
      </c>
      <c r="B24" s="128"/>
      <c r="C24" s="128"/>
      <c r="D24" s="128"/>
      <c r="E24" s="128"/>
      <c r="F24" s="128"/>
      <c r="G24" s="128"/>
      <c r="H24" s="128"/>
      <c r="I24" s="128"/>
      <c r="J24" s="128"/>
      <c r="Q24" s="137"/>
    </row>
    <row r="25" spans="1:17">
      <c r="A25" s="19" t="s">
        <v>43</v>
      </c>
      <c r="B25" s="24" t="s">
        <v>10</v>
      </c>
      <c r="C25" s="14">
        <v>40</v>
      </c>
      <c r="D25" s="14">
        <v>40</v>
      </c>
      <c r="E25" s="14">
        <v>40</v>
      </c>
      <c r="F25" s="14">
        <v>41</v>
      </c>
      <c r="G25" s="41">
        <v>39.590000000000003</v>
      </c>
      <c r="H25" s="25">
        <f t="shared" ref="H25:H37" si="3">(C25+D25+E25+F25)/4</f>
        <v>40.25</v>
      </c>
      <c r="I25" s="25">
        <f t="shared" si="1"/>
        <v>0.65999999999999659</v>
      </c>
      <c r="J25" s="26">
        <f t="shared" si="2"/>
        <v>1.6670876483960508</v>
      </c>
      <c r="Q25" s="137"/>
    </row>
    <row r="26" spans="1:17">
      <c r="A26" s="21" t="s">
        <v>44</v>
      </c>
      <c r="B26" s="18" t="s">
        <v>10</v>
      </c>
      <c r="C26" s="14">
        <v>100</v>
      </c>
      <c r="D26" s="14">
        <v>78</v>
      </c>
      <c r="E26" s="14">
        <v>66</v>
      </c>
      <c r="F26" s="14">
        <v>64</v>
      </c>
      <c r="G26" s="42">
        <v>55.84</v>
      </c>
      <c r="H26" s="15">
        <f t="shared" si="3"/>
        <v>77</v>
      </c>
      <c r="I26" s="15">
        <f t="shared" si="1"/>
        <v>21.159999999999997</v>
      </c>
      <c r="J26" s="27">
        <f t="shared" si="2"/>
        <v>37.893982808022912</v>
      </c>
      <c r="Q26" s="137"/>
    </row>
    <row r="27" spans="1:17" ht="15" customHeight="1">
      <c r="A27" s="21" t="s">
        <v>45</v>
      </c>
      <c r="B27" s="18" t="s">
        <v>10</v>
      </c>
      <c r="C27" s="14">
        <v>33.33</v>
      </c>
      <c r="D27" s="14">
        <v>35</v>
      </c>
      <c r="E27" s="14">
        <v>27</v>
      </c>
      <c r="F27" s="14">
        <v>33</v>
      </c>
      <c r="G27" s="42">
        <v>42.29</v>
      </c>
      <c r="H27" s="15">
        <f t="shared" si="3"/>
        <v>32.082499999999996</v>
      </c>
      <c r="I27" s="15">
        <f t="shared" si="1"/>
        <v>-10.207500000000003</v>
      </c>
      <c r="J27" s="27">
        <f t="shared" si="2"/>
        <v>-24.13691179947979</v>
      </c>
      <c r="Q27" s="137"/>
    </row>
    <row r="28" spans="1:17" ht="16.5" customHeight="1">
      <c r="A28" s="21" t="s">
        <v>68</v>
      </c>
      <c r="B28" s="3" t="s">
        <v>70</v>
      </c>
      <c r="C28" s="14">
        <v>25</v>
      </c>
      <c r="D28" s="14">
        <v>25</v>
      </c>
      <c r="E28" s="14">
        <v>25</v>
      </c>
      <c r="F28" s="14">
        <v>37</v>
      </c>
      <c r="G28" s="43">
        <v>31.67</v>
      </c>
      <c r="H28" s="15">
        <f t="shared" si="3"/>
        <v>28</v>
      </c>
      <c r="I28" s="15">
        <f t="shared" si="1"/>
        <v>-3.6700000000000017</v>
      </c>
      <c r="J28" s="27">
        <f t="shared" si="2"/>
        <v>-11.588253868013899</v>
      </c>
      <c r="Q28" s="137"/>
    </row>
    <row r="29" spans="1:17">
      <c r="A29" s="21" t="s">
        <v>46</v>
      </c>
      <c r="B29" s="18" t="s">
        <v>10</v>
      </c>
      <c r="C29" s="14">
        <v>70</v>
      </c>
      <c r="D29" s="14">
        <v>76</v>
      </c>
      <c r="E29" s="14">
        <v>78</v>
      </c>
      <c r="F29" s="14">
        <v>80</v>
      </c>
      <c r="G29" s="42">
        <v>74.58</v>
      </c>
      <c r="H29" s="15">
        <f t="shared" si="3"/>
        <v>76</v>
      </c>
      <c r="I29" s="15">
        <f t="shared" si="1"/>
        <v>1.4200000000000017</v>
      </c>
      <c r="J29" s="27">
        <f t="shared" si="2"/>
        <v>1.903995709305446</v>
      </c>
      <c r="Q29" s="137"/>
    </row>
    <row r="30" spans="1:17">
      <c r="A30" s="21" t="s">
        <v>47</v>
      </c>
      <c r="B30" s="18" t="s">
        <v>10</v>
      </c>
      <c r="C30" s="14">
        <v>243.33</v>
      </c>
      <c r="D30" s="14">
        <v>202</v>
      </c>
      <c r="E30" s="14">
        <v>168</v>
      </c>
      <c r="F30" s="14">
        <v>144</v>
      </c>
      <c r="G30" s="42">
        <v>222.5</v>
      </c>
      <c r="H30" s="15">
        <f t="shared" si="3"/>
        <v>189.33250000000001</v>
      </c>
      <c r="I30" s="15">
        <f t="shared" si="1"/>
        <v>-33.16749999999999</v>
      </c>
      <c r="J30" s="27">
        <f t="shared" si="2"/>
        <v>-14.906741573033704</v>
      </c>
      <c r="Q30" s="137"/>
    </row>
    <row r="31" spans="1:17">
      <c r="A31" s="21" t="s">
        <v>48</v>
      </c>
      <c r="B31" s="18" t="s">
        <v>10</v>
      </c>
      <c r="C31" s="14">
        <v>40.83</v>
      </c>
      <c r="D31" s="14">
        <v>38</v>
      </c>
      <c r="E31" s="14">
        <v>35</v>
      </c>
      <c r="F31" s="14">
        <v>47</v>
      </c>
      <c r="G31" s="42">
        <v>48.34</v>
      </c>
      <c r="H31" s="15">
        <f t="shared" si="3"/>
        <v>40.207499999999996</v>
      </c>
      <c r="I31" s="15">
        <f t="shared" si="1"/>
        <v>-8.1325000000000074</v>
      </c>
      <c r="J31" s="27">
        <f t="shared" si="2"/>
        <v>-16.823541580471673</v>
      </c>
      <c r="Q31" s="137"/>
    </row>
    <row r="32" spans="1:17">
      <c r="A32" s="21" t="s">
        <v>49</v>
      </c>
      <c r="B32" s="18" t="s">
        <v>10</v>
      </c>
      <c r="C32" s="14">
        <v>153.33000000000001</v>
      </c>
      <c r="D32" s="14">
        <v>158</v>
      </c>
      <c r="E32" s="14">
        <v>144</v>
      </c>
      <c r="F32" s="14">
        <v>138</v>
      </c>
      <c r="G32" s="42">
        <v>130.83000000000001</v>
      </c>
      <c r="H32" s="15">
        <f t="shared" si="3"/>
        <v>148.33250000000001</v>
      </c>
      <c r="I32" s="15">
        <f t="shared" si="1"/>
        <v>17.502499999999998</v>
      </c>
      <c r="J32" s="27">
        <f t="shared" si="2"/>
        <v>13.378047848352821</v>
      </c>
      <c r="Q32" s="137" t="s">
        <v>23</v>
      </c>
    </row>
    <row r="33" spans="1:17">
      <c r="A33" s="21" t="s">
        <v>50</v>
      </c>
      <c r="B33" s="18" t="s">
        <v>10</v>
      </c>
      <c r="C33" s="14">
        <v>120</v>
      </c>
      <c r="D33" s="14">
        <v>132</v>
      </c>
      <c r="E33" s="14">
        <v>140</v>
      </c>
      <c r="F33" s="14">
        <v>128</v>
      </c>
      <c r="G33" s="42">
        <v>147.5</v>
      </c>
      <c r="H33" s="15">
        <f t="shared" si="3"/>
        <v>130</v>
      </c>
      <c r="I33" s="15">
        <f t="shared" si="1"/>
        <v>-17.5</v>
      </c>
      <c r="J33" s="27">
        <f t="shared" si="2"/>
        <v>-11.864406779661017</v>
      </c>
      <c r="Q33" s="137"/>
    </row>
    <row r="34" spans="1:17" ht="15" customHeight="1">
      <c r="A34" s="21" t="s">
        <v>51</v>
      </c>
      <c r="B34" s="18" t="s">
        <v>10</v>
      </c>
      <c r="C34" s="14">
        <v>250</v>
      </c>
      <c r="D34" s="14">
        <v>250</v>
      </c>
      <c r="E34" s="48" t="s">
        <v>70</v>
      </c>
      <c r="F34" s="48" t="s">
        <v>70</v>
      </c>
      <c r="G34" s="42">
        <v>152.5</v>
      </c>
      <c r="H34" s="15">
        <f>(C34+D34)/2</f>
        <v>250</v>
      </c>
      <c r="I34" s="15">
        <f t="shared" si="1"/>
        <v>97.5</v>
      </c>
      <c r="J34" s="27">
        <f t="shared" si="2"/>
        <v>63.934426229508198</v>
      </c>
      <c r="Q34" s="137"/>
    </row>
    <row r="35" spans="1:17">
      <c r="A35" s="21" t="s">
        <v>52</v>
      </c>
      <c r="B35" s="18" t="s">
        <v>10</v>
      </c>
      <c r="C35" s="14">
        <v>40</v>
      </c>
      <c r="D35" s="14">
        <v>37</v>
      </c>
      <c r="E35" s="14">
        <v>35</v>
      </c>
      <c r="F35" s="14">
        <v>47</v>
      </c>
      <c r="G35" s="42">
        <v>49.58</v>
      </c>
      <c r="H35" s="15">
        <f t="shared" si="3"/>
        <v>39.75</v>
      </c>
      <c r="I35" s="15">
        <f t="shared" si="1"/>
        <v>-9.8299999999999983</v>
      </c>
      <c r="J35" s="27">
        <f t="shared" si="2"/>
        <v>-19.826542960871315</v>
      </c>
      <c r="Q35" s="137"/>
    </row>
    <row r="36" spans="1:17">
      <c r="A36" s="21" t="s">
        <v>53</v>
      </c>
      <c r="B36" s="18" t="s">
        <v>10</v>
      </c>
      <c r="C36" s="14">
        <v>250</v>
      </c>
      <c r="D36" s="14">
        <v>250</v>
      </c>
      <c r="E36" s="14">
        <v>182</v>
      </c>
      <c r="F36" s="14">
        <v>150</v>
      </c>
      <c r="G36" s="42">
        <v>250</v>
      </c>
      <c r="H36" s="15">
        <f t="shared" si="3"/>
        <v>208</v>
      </c>
      <c r="I36" s="15">
        <f t="shared" si="1"/>
        <v>-42</v>
      </c>
      <c r="J36" s="27">
        <f t="shared" si="2"/>
        <v>-16.8</v>
      </c>
      <c r="Q36" s="137"/>
    </row>
    <row r="37" spans="1:17" ht="18" customHeight="1" thickBot="1">
      <c r="A37" s="22" t="s">
        <v>54</v>
      </c>
      <c r="B37" s="28" t="s">
        <v>10</v>
      </c>
      <c r="C37" s="14">
        <v>230</v>
      </c>
      <c r="D37" s="14">
        <v>220</v>
      </c>
      <c r="E37" s="14">
        <v>204</v>
      </c>
      <c r="F37" s="14">
        <v>200</v>
      </c>
      <c r="G37" s="44">
        <v>280</v>
      </c>
      <c r="H37" s="23">
        <f t="shared" si="3"/>
        <v>213.5</v>
      </c>
      <c r="I37" s="23">
        <f t="shared" si="1"/>
        <v>-66.5</v>
      </c>
      <c r="J37" s="30">
        <f t="shared" si="2"/>
        <v>-23.75</v>
      </c>
      <c r="Q37" s="137"/>
    </row>
    <row r="38" spans="1:17" ht="15.75" thickBot="1">
      <c r="A38" s="128" t="s">
        <v>12</v>
      </c>
      <c r="B38" s="128"/>
      <c r="C38" s="128"/>
      <c r="D38" s="128"/>
      <c r="E38" s="128"/>
      <c r="F38" s="128"/>
      <c r="G38" s="128"/>
      <c r="H38" s="128"/>
      <c r="I38" s="128"/>
      <c r="J38" s="128"/>
      <c r="Q38" s="137"/>
    </row>
    <row r="39" spans="1:17">
      <c r="A39" s="19" t="s">
        <v>55</v>
      </c>
      <c r="B39" s="24" t="s">
        <v>10</v>
      </c>
      <c r="C39" s="17">
        <v>208.33</v>
      </c>
      <c r="D39" s="14">
        <v>250</v>
      </c>
      <c r="E39" s="14">
        <v>250</v>
      </c>
      <c r="F39" s="14">
        <v>250</v>
      </c>
      <c r="G39" s="41">
        <v>239.58</v>
      </c>
      <c r="H39" s="25">
        <f t="shared" ref="H39:H45" si="4">(C39+D39+E39+F39)/4</f>
        <v>239.58250000000001</v>
      </c>
      <c r="I39" s="25">
        <f t="shared" si="1"/>
        <v>2.4999999999977263E-3</v>
      </c>
      <c r="J39" s="26">
        <f t="shared" si="2"/>
        <v>1.0434927790290199E-3</v>
      </c>
      <c r="Q39" s="137"/>
    </row>
    <row r="40" spans="1:17">
      <c r="A40" s="21" t="s">
        <v>56</v>
      </c>
      <c r="B40" s="18" t="s">
        <v>10</v>
      </c>
      <c r="C40" s="17">
        <v>228.33</v>
      </c>
      <c r="D40" s="14">
        <v>242</v>
      </c>
      <c r="E40" s="14">
        <v>248</v>
      </c>
      <c r="F40" s="14">
        <v>248</v>
      </c>
      <c r="G40" s="42">
        <v>244.58</v>
      </c>
      <c r="H40" s="15">
        <f t="shared" si="4"/>
        <v>241.58250000000001</v>
      </c>
      <c r="I40" s="15">
        <f t="shared" si="1"/>
        <v>-2.9975000000000023</v>
      </c>
      <c r="J40" s="27">
        <f t="shared" si="2"/>
        <v>-1.2255703655245735</v>
      </c>
      <c r="Q40" s="137"/>
    </row>
    <row r="41" spans="1:17">
      <c r="A41" s="21" t="s">
        <v>57</v>
      </c>
      <c r="B41" s="18" t="s">
        <v>10</v>
      </c>
      <c r="C41" s="17">
        <v>100</v>
      </c>
      <c r="D41" s="14">
        <v>190</v>
      </c>
      <c r="E41" s="14">
        <v>176</v>
      </c>
      <c r="F41" s="14">
        <v>176</v>
      </c>
      <c r="G41" s="42">
        <v>139.58000000000001</v>
      </c>
      <c r="H41" s="15">
        <f t="shared" si="4"/>
        <v>160.5</v>
      </c>
      <c r="I41" s="15">
        <f t="shared" si="1"/>
        <v>20.919999999999987</v>
      </c>
      <c r="J41" s="27">
        <f t="shared" si="2"/>
        <v>14.987820604671144</v>
      </c>
      <c r="Q41" s="137"/>
    </row>
    <row r="42" spans="1:17">
      <c r="A42" s="21" t="s">
        <v>72</v>
      </c>
      <c r="B42" s="18" t="s">
        <v>10</v>
      </c>
      <c r="C42" s="17">
        <v>100</v>
      </c>
      <c r="D42" s="49" t="s">
        <v>70</v>
      </c>
      <c r="E42" s="49" t="s">
        <v>70</v>
      </c>
      <c r="F42" s="49" t="s">
        <v>70</v>
      </c>
      <c r="G42" s="45" t="s">
        <v>70</v>
      </c>
      <c r="H42" s="15">
        <v>100</v>
      </c>
      <c r="I42" s="1" t="s">
        <v>70</v>
      </c>
      <c r="J42" s="9" t="s">
        <v>70</v>
      </c>
      <c r="Q42" s="137"/>
    </row>
    <row r="43" spans="1:17">
      <c r="A43" s="21" t="s">
        <v>58</v>
      </c>
      <c r="B43" s="18" t="s">
        <v>10</v>
      </c>
      <c r="C43" s="17">
        <v>125</v>
      </c>
      <c r="D43" s="14">
        <v>144</v>
      </c>
      <c r="E43" s="14">
        <v>250</v>
      </c>
      <c r="F43" s="14">
        <v>162</v>
      </c>
      <c r="G43" s="42">
        <v>142.91999999999999</v>
      </c>
      <c r="H43" s="15">
        <f t="shared" si="4"/>
        <v>170.25</v>
      </c>
      <c r="I43" s="15">
        <f t="shared" si="1"/>
        <v>27.330000000000013</v>
      </c>
      <c r="J43" s="27">
        <f t="shared" si="2"/>
        <v>19.122586062132672</v>
      </c>
      <c r="Q43" s="8"/>
    </row>
    <row r="44" spans="1:17">
      <c r="A44" s="35" t="s">
        <v>71</v>
      </c>
      <c r="B44" s="36" t="s">
        <v>10</v>
      </c>
      <c r="C44" s="17">
        <v>80</v>
      </c>
      <c r="D44" s="14">
        <v>108</v>
      </c>
      <c r="E44" s="14">
        <v>248</v>
      </c>
      <c r="F44" s="14">
        <v>120</v>
      </c>
      <c r="G44" s="46">
        <v>125</v>
      </c>
      <c r="H44" s="15">
        <f t="shared" si="4"/>
        <v>139</v>
      </c>
      <c r="I44" s="15">
        <f t="shared" si="1"/>
        <v>14</v>
      </c>
      <c r="J44" s="27">
        <f t="shared" si="2"/>
        <v>11.2</v>
      </c>
      <c r="Q44" s="8"/>
    </row>
    <row r="45" spans="1:17" ht="20.25" customHeight="1" thickBot="1">
      <c r="A45" s="22" t="s">
        <v>69</v>
      </c>
      <c r="B45" s="28" t="s">
        <v>10</v>
      </c>
      <c r="C45" s="17">
        <v>65</v>
      </c>
      <c r="D45" s="14">
        <v>90</v>
      </c>
      <c r="E45" s="14">
        <v>176</v>
      </c>
      <c r="F45" s="14">
        <v>100</v>
      </c>
      <c r="G45" s="47">
        <v>93.75</v>
      </c>
      <c r="H45" s="23">
        <f t="shared" si="4"/>
        <v>107.75</v>
      </c>
      <c r="I45" s="15">
        <f t="shared" si="1"/>
        <v>14</v>
      </c>
      <c r="J45" s="27">
        <f t="shared" si="2"/>
        <v>14.933333333333334</v>
      </c>
      <c r="Q45" s="137"/>
    </row>
    <row r="46" spans="1:17" ht="15.75" thickBot="1">
      <c r="A46" s="128" t="s">
        <v>13</v>
      </c>
      <c r="B46" s="128"/>
      <c r="C46" s="128"/>
      <c r="D46" s="128"/>
      <c r="E46" s="128"/>
      <c r="F46" s="128"/>
      <c r="G46" s="128"/>
      <c r="H46" s="128"/>
      <c r="I46" s="128"/>
      <c r="J46" s="128"/>
      <c r="Q46" s="137"/>
    </row>
    <row r="47" spans="1:17" ht="17.25" customHeight="1">
      <c r="A47" s="19" t="s">
        <v>59</v>
      </c>
      <c r="B47" s="24" t="s">
        <v>10</v>
      </c>
      <c r="C47" s="40">
        <v>1300</v>
      </c>
      <c r="D47" s="40">
        <v>1300</v>
      </c>
      <c r="E47" s="40">
        <v>1300</v>
      </c>
      <c r="F47" s="40">
        <v>1300</v>
      </c>
      <c r="G47" s="20">
        <v>1300</v>
      </c>
      <c r="H47" s="25">
        <f t="shared" ref="H47:H57" si="5">(C47+D47+E47+F47)/4</f>
        <v>1300</v>
      </c>
      <c r="I47" s="25">
        <f t="shared" si="1"/>
        <v>0</v>
      </c>
      <c r="J47" s="26">
        <f t="shared" si="2"/>
        <v>0</v>
      </c>
      <c r="Q47" s="137"/>
    </row>
    <row r="48" spans="1:17">
      <c r="A48" s="21" t="s">
        <v>60</v>
      </c>
      <c r="B48" s="18" t="s">
        <v>10</v>
      </c>
      <c r="C48" s="40">
        <v>750</v>
      </c>
      <c r="D48" s="40">
        <v>750</v>
      </c>
      <c r="E48" s="40">
        <v>750</v>
      </c>
      <c r="F48" s="40">
        <v>750</v>
      </c>
      <c r="G48" s="16">
        <v>750</v>
      </c>
      <c r="H48" s="15">
        <f t="shared" si="5"/>
        <v>750</v>
      </c>
      <c r="I48" s="15">
        <f t="shared" si="1"/>
        <v>0</v>
      </c>
      <c r="J48" s="27">
        <f t="shared" si="2"/>
        <v>0</v>
      </c>
      <c r="Q48" s="137"/>
    </row>
    <row r="49" spans="1:17" ht="18" customHeight="1">
      <c r="A49" s="21" t="s">
        <v>61</v>
      </c>
      <c r="B49" s="18" t="s">
        <v>10</v>
      </c>
      <c r="C49" s="40">
        <v>1000</v>
      </c>
      <c r="D49" s="40">
        <v>1000</v>
      </c>
      <c r="E49" s="40">
        <v>1000</v>
      </c>
      <c r="F49" s="40">
        <v>1000</v>
      </c>
      <c r="G49" s="16">
        <v>1000</v>
      </c>
      <c r="H49" s="15">
        <f t="shared" si="5"/>
        <v>1000</v>
      </c>
      <c r="I49" s="15">
        <f t="shared" si="1"/>
        <v>0</v>
      </c>
      <c r="J49" s="27">
        <f t="shared" si="2"/>
        <v>0</v>
      </c>
      <c r="Q49" s="137"/>
    </row>
    <row r="50" spans="1:17" ht="15" customHeight="1">
      <c r="A50" s="21" t="s">
        <v>62</v>
      </c>
      <c r="B50" s="18" t="s">
        <v>10</v>
      </c>
      <c r="C50" s="40">
        <v>750</v>
      </c>
      <c r="D50" s="40">
        <v>750</v>
      </c>
      <c r="E50" s="40">
        <v>750</v>
      </c>
      <c r="F50" s="40">
        <v>750</v>
      </c>
      <c r="G50" s="16">
        <v>725</v>
      </c>
      <c r="H50" s="15">
        <f t="shared" si="5"/>
        <v>750</v>
      </c>
      <c r="I50" s="15">
        <f t="shared" si="1"/>
        <v>25</v>
      </c>
      <c r="J50" s="27">
        <f t="shared" si="2"/>
        <v>3.4482758620689653</v>
      </c>
      <c r="Q50" s="137"/>
    </row>
    <row r="51" spans="1:17" ht="19.5" customHeight="1">
      <c r="A51" s="21" t="s">
        <v>63</v>
      </c>
      <c r="B51" s="18" t="s">
        <v>10</v>
      </c>
      <c r="C51" s="40">
        <v>280</v>
      </c>
      <c r="D51" s="40">
        <v>280</v>
      </c>
      <c r="E51" s="40">
        <v>280</v>
      </c>
      <c r="F51" s="40">
        <v>326</v>
      </c>
      <c r="G51" s="16">
        <v>251.67</v>
      </c>
      <c r="H51" s="15">
        <f t="shared" si="5"/>
        <v>291.5</v>
      </c>
      <c r="I51" s="15">
        <f t="shared" si="1"/>
        <v>39.830000000000013</v>
      </c>
      <c r="J51" s="27">
        <f t="shared" si="2"/>
        <v>15.826280446616607</v>
      </c>
      <c r="Q51" s="137"/>
    </row>
    <row r="52" spans="1:17" ht="24" customHeight="1">
      <c r="A52" s="21" t="s">
        <v>64</v>
      </c>
      <c r="B52" s="18" t="s">
        <v>10</v>
      </c>
      <c r="C52" s="40">
        <v>286.67</v>
      </c>
      <c r="D52" s="40">
        <v>280</v>
      </c>
      <c r="E52" s="40">
        <v>280</v>
      </c>
      <c r="F52" s="40">
        <v>280</v>
      </c>
      <c r="G52" s="16">
        <v>337.92</v>
      </c>
      <c r="H52" s="15">
        <f t="shared" si="5"/>
        <v>281.66750000000002</v>
      </c>
      <c r="I52" s="15">
        <f t="shared" si="1"/>
        <v>-56.252499999999998</v>
      </c>
      <c r="J52" s="27">
        <f t="shared" si="2"/>
        <v>-16.646691524621211</v>
      </c>
      <c r="Q52" s="137"/>
    </row>
    <row r="53" spans="1:17" ht="31.5" customHeight="1" thickBot="1">
      <c r="A53" s="22" t="s">
        <v>15</v>
      </c>
      <c r="B53" s="31" t="s">
        <v>14</v>
      </c>
      <c r="C53" s="40">
        <v>296.67</v>
      </c>
      <c r="D53" s="40">
        <v>304</v>
      </c>
      <c r="E53" s="40">
        <v>320</v>
      </c>
      <c r="F53" s="40">
        <v>336</v>
      </c>
      <c r="G53" s="29">
        <v>273.33</v>
      </c>
      <c r="H53" s="23">
        <f t="shared" si="5"/>
        <v>314.16750000000002</v>
      </c>
      <c r="I53" s="23">
        <f t="shared" si="1"/>
        <v>40.837500000000034</v>
      </c>
      <c r="J53" s="30">
        <f t="shared" si="2"/>
        <v>14.940730984524215</v>
      </c>
      <c r="Q53" s="137"/>
    </row>
    <row r="54" spans="1:17" ht="15.75" thickBot="1">
      <c r="A54" s="128" t="s">
        <v>16</v>
      </c>
      <c r="B54" s="128"/>
      <c r="C54" s="128"/>
      <c r="D54" s="128"/>
      <c r="E54" s="128"/>
      <c r="F54" s="128"/>
      <c r="G54" s="128"/>
      <c r="H54" s="128"/>
      <c r="I54" s="128"/>
      <c r="J54" s="128"/>
      <c r="Q54" s="8"/>
    </row>
    <row r="55" spans="1:17">
      <c r="A55" s="32" t="s">
        <v>18</v>
      </c>
      <c r="B55" s="24" t="s">
        <v>17</v>
      </c>
      <c r="C55" s="20">
        <v>700</v>
      </c>
      <c r="D55" s="20">
        <v>700</v>
      </c>
      <c r="E55" s="20">
        <v>700</v>
      </c>
      <c r="F55" s="20">
        <v>700</v>
      </c>
      <c r="G55" s="20">
        <v>600</v>
      </c>
      <c r="H55" s="25">
        <f t="shared" si="5"/>
        <v>700</v>
      </c>
      <c r="I55" s="25">
        <f>H55-G55</f>
        <v>100</v>
      </c>
      <c r="J55" s="26">
        <f>(I55*100)/G55</f>
        <v>16.666666666666668</v>
      </c>
      <c r="Q55" s="8"/>
    </row>
    <row r="56" spans="1:17" ht="23.25" customHeight="1">
      <c r="A56" s="33" t="s">
        <v>20</v>
      </c>
      <c r="B56" s="18" t="s">
        <v>19</v>
      </c>
      <c r="C56" s="16">
        <v>5500</v>
      </c>
      <c r="D56" s="16">
        <v>5500</v>
      </c>
      <c r="E56" s="16">
        <v>5500</v>
      </c>
      <c r="F56" s="16">
        <v>5500</v>
      </c>
      <c r="G56" s="16">
        <v>5700</v>
      </c>
      <c r="H56" s="15">
        <f t="shared" si="5"/>
        <v>5500</v>
      </c>
      <c r="I56" s="15">
        <f>H56-G56</f>
        <v>-200</v>
      </c>
      <c r="J56" s="27">
        <f>(I56*100)/G56</f>
        <v>-3.5087719298245612</v>
      </c>
      <c r="Q56" s="8"/>
    </row>
    <row r="57" spans="1:17" ht="32.25" customHeight="1" thickBot="1">
      <c r="A57" s="34" t="s">
        <v>21</v>
      </c>
      <c r="B57" s="31" t="s">
        <v>24</v>
      </c>
      <c r="C57" s="29">
        <v>360</v>
      </c>
      <c r="D57" s="29">
        <v>360</v>
      </c>
      <c r="E57" s="29">
        <v>360</v>
      </c>
      <c r="F57" s="29">
        <v>360</v>
      </c>
      <c r="G57" s="29">
        <v>360</v>
      </c>
      <c r="H57" s="23">
        <f t="shared" si="5"/>
        <v>360</v>
      </c>
      <c r="I57" s="23">
        <f>H57-G57</f>
        <v>0</v>
      </c>
      <c r="J57" s="30">
        <f>(I57*100)/G57</f>
        <v>0</v>
      </c>
      <c r="Q57" s="8"/>
    </row>
    <row r="58" spans="1:17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</sheetData>
  <mergeCells count="18">
    <mergeCell ref="A46:J46"/>
    <mergeCell ref="Q45:Q53"/>
    <mergeCell ref="A54:J54"/>
    <mergeCell ref="K1:Q1"/>
    <mergeCell ref="A2:J2"/>
    <mergeCell ref="A3:A4"/>
    <mergeCell ref="B3:B4"/>
    <mergeCell ref="C3:F3"/>
    <mergeCell ref="G3:H3"/>
    <mergeCell ref="I3:J3"/>
    <mergeCell ref="A5:J5"/>
    <mergeCell ref="Q11:Q20"/>
    <mergeCell ref="Q22:Q31"/>
    <mergeCell ref="A24:J24"/>
    <mergeCell ref="Q32:Q42"/>
    <mergeCell ref="Q2:Q10"/>
    <mergeCell ref="A38:J38"/>
    <mergeCell ref="A1:J1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82"/>
  <sheetViews>
    <sheetView rightToLeft="1" topLeftCell="A34" zoomScale="85" zoomScaleNormal="85" workbookViewId="0">
      <selection activeCell="R45" sqref="R45:R51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8" ht="21" customHeight="1">
      <c r="A1" s="139" t="s">
        <v>75</v>
      </c>
      <c r="B1" s="139"/>
      <c r="C1" s="139"/>
      <c r="D1" s="139"/>
      <c r="E1" s="139"/>
      <c r="F1" s="139"/>
      <c r="G1" s="139"/>
      <c r="H1" s="139"/>
      <c r="I1" s="139"/>
      <c r="J1" s="139"/>
      <c r="K1" s="129" t="s">
        <v>82</v>
      </c>
      <c r="L1" s="129"/>
      <c r="M1" s="129"/>
      <c r="N1" s="129"/>
      <c r="O1" s="129"/>
      <c r="P1" s="129"/>
      <c r="Q1" s="129"/>
    </row>
    <row r="2" spans="1:18" ht="16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Q2" s="137" t="s">
        <v>22</v>
      </c>
    </row>
    <row r="3" spans="1:18" ht="15" customHeight="1">
      <c r="A3" s="140" t="s">
        <v>4</v>
      </c>
      <c r="B3" s="142" t="s">
        <v>3</v>
      </c>
      <c r="C3" s="144" t="s">
        <v>2</v>
      </c>
      <c r="D3" s="144"/>
      <c r="E3" s="144"/>
      <c r="F3" s="144"/>
      <c r="G3" s="144" t="s">
        <v>1</v>
      </c>
      <c r="H3" s="144"/>
      <c r="I3" s="144" t="s">
        <v>0</v>
      </c>
      <c r="J3" s="145"/>
      <c r="Q3" s="137"/>
    </row>
    <row r="4" spans="1:18" ht="30.75" thickBot="1">
      <c r="A4" s="141"/>
      <c r="B4" s="143"/>
      <c r="C4" s="58" t="s">
        <v>76</v>
      </c>
      <c r="D4" s="58" t="s">
        <v>77</v>
      </c>
      <c r="E4" s="58" t="s">
        <v>78</v>
      </c>
      <c r="F4" s="58" t="s">
        <v>79</v>
      </c>
      <c r="G4" s="56" t="s">
        <v>8</v>
      </c>
      <c r="H4" s="56" t="s">
        <v>7</v>
      </c>
      <c r="I4" s="56" t="s">
        <v>6</v>
      </c>
      <c r="J4" s="57" t="s">
        <v>5</v>
      </c>
      <c r="Q4" s="137"/>
    </row>
    <row r="5" spans="1:18" ht="21.75" customHeight="1" thickBot="1">
      <c r="A5" s="128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Q5" s="137"/>
    </row>
    <row r="6" spans="1:18">
      <c r="A6" s="59" t="s">
        <v>25</v>
      </c>
      <c r="B6" s="10" t="s">
        <v>19</v>
      </c>
      <c r="C6" s="52">
        <v>3600</v>
      </c>
      <c r="D6" s="52">
        <v>3600</v>
      </c>
      <c r="E6" s="52">
        <v>3600</v>
      </c>
      <c r="F6" s="52">
        <v>3600</v>
      </c>
      <c r="G6" s="37">
        <v>3600</v>
      </c>
      <c r="H6" s="25">
        <f t="shared" ref="H6:H23" si="0">(C6+D6+E6+F6)/4</f>
        <v>3600</v>
      </c>
      <c r="I6" s="25">
        <f t="shared" ref="I6:I51" si="1">H6-G6</f>
        <v>0</v>
      </c>
      <c r="J6" s="26">
        <f t="shared" ref="J6:J51" si="2">(I6*100)/G6</f>
        <v>0</v>
      </c>
      <c r="Q6" s="137"/>
      <c r="R6">
        <v>3600</v>
      </c>
    </row>
    <row r="7" spans="1:18">
      <c r="A7" s="60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38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37"/>
      <c r="R7">
        <v>4000</v>
      </c>
    </row>
    <row r="8" spans="1:18">
      <c r="A8" s="60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38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37"/>
      <c r="R8">
        <v>45</v>
      </c>
    </row>
    <row r="9" spans="1:18">
      <c r="A9" s="60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38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37"/>
      <c r="R9">
        <v>85</v>
      </c>
    </row>
    <row r="10" spans="1:18" ht="30">
      <c r="A10" s="60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38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37"/>
      <c r="R10">
        <v>200</v>
      </c>
    </row>
    <row r="11" spans="1:18" ht="16.5" customHeight="1">
      <c r="A11" s="60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38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37" t="s">
        <v>22</v>
      </c>
      <c r="R11">
        <v>360</v>
      </c>
    </row>
    <row r="12" spans="1:18" ht="29.25" customHeight="1">
      <c r="A12" s="60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38">
        <v>406.83</v>
      </c>
      <c r="H12" s="15">
        <f t="shared" si="0"/>
        <v>420</v>
      </c>
      <c r="I12" s="15">
        <f t="shared" si="1"/>
        <v>13.170000000000016</v>
      </c>
      <c r="J12" s="27">
        <f t="shared" si="2"/>
        <v>3.2372243934813105</v>
      </c>
      <c r="Q12" s="137"/>
      <c r="R12">
        <v>420</v>
      </c>
    </row>
    <row r="13" spans="1:18">
      <c r="A13" s="60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38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37"/>
      <c r="R13">
        <v>25</v>
      </c>
    </row>
    <row r="14" spans="1:18" ht="15" customHeight="1">
      <c r="A14" s="60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38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37"/>
      <c r="R14">
        <v>580</v>
      </c>
    </row>
    <row r="15" spans="1:18" ht="15" customHeight="1">
      <c r="A15" s="60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38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37"/>
      <c r="R15">
        <v>400</v>
      </c>
    </row>
    <row r="16" spans="1:18" ht="15" customHeight="1">
      <c r="A16" s="60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38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37"/>
      <c r="R16">
        <v>175</v>
      </c>
    </row>
    <row r="17" spans="1:18" ht="15" customHeight="1">
      <c r="A17" s="60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38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37"/>
      <c r="R17">
        <v>580</v>
      </c>
    </row>
    <row r="18" spans="1:18" ht="15" customHeight="1">
      <c r="A18" s="60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38">
        <v>295</v>
      </c>
      <c r="H18" s="15">
        <f t="shared" si="0"/>
        <v>310</v>
      </c>
      <c r="I18" s="15">
        <f t="shared" si="1"/>
        <v>15</v>
      </c>
      <c r="J18" s="27">
        <f t="shared" si="2"/>
        <v>5.0847457627118642</v>
      </c>
      <c r="Q18" s="137"/>
      <c r="R18">
        <v>310</v>
      </c>
    </row>
    <row r="19" spans="1:18">
      <c r="A19" s="60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38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37"/>
      <c r="R19">
        <v>110</v>
      </c>
    </row>
    <row r="20" spans="1:18">
      <c r="A20" s="60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38">
        <v>166.5</v>
      </c>
      <c r="H20" s="15">
        <f t="shared" si="0"/>
        <v>180</v>
      </c>
      <c r="I20" s="15">
        <f t="shared" si="1"/>
        <v>13.5</v>
      </c>
      <c r="J20" s="27">
        <f t="shared" si="2"/>
        <v>8.1081081081081088</v>
      </c>
      <c r="Q20" s="137"/>
      <c r="R20">
        <v>180</v>
      </c>
    </row>
    <row r="21" spans="1:18">
      <c r="A21" s="60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38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  <c r="R21">
        <v>70</v>
      </c>
    </row>
    <row r="22" spans="1:18">
      <c r="A22" s="60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38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37" t="s">
        <v>23</v>
      </c>
      <c r="R22">
        <v>90</v>
      </c>
    </row>
    <row r="23" spans="1:18" ht="15.75" thickBot="1">
      <c r="A23" s="61" t="s">
        <v>42</v>
      </c>
      <c r="B23" s="11" t="s">
        <v>10</v>
      </c>
      <c r="C23" s="53">
        <v>180</v>
      </c>
      <c r="D23" s="53">
        <v>180</v>
      </c>
      <c r="E23" s="53">
        <v>180</v>
      </c>
      <c r="F23" s="53">
        <v>180</v>
      </c>
      <c r="G23" s="39">
        <v>166.88</v>
      </c>
      <c r="H23" s="23">
        <f t="shared" si="0"/>
        <v>180</v>
      </c>
      <c r="I23" s="23">
        <f t="shared" si="1"/>
        <v>13.120000000000005</v>
      </c>
      <c r="J23" s="30">
        <f t="shared" si="2"/>
        <v>7.8619367209971269</v>
      </c>
      <c r="Q23" s="137"/>
      <c r="R23">
        <v>180</v>
      </c>
    </row>
    <row r="24" spans="1:18" ht="24" customHeight="1" thickBot="1">
      <c r="A24" s="128" t="s">
        <v>11</v>
      </c>
      <c r="B24" s="128"/>
      <c r="C24" s="128"/>
      <c r="D24" s="128"/>
      <c r="E24" s="128"/>
      <c r="F24" s="128"/>
      <c r="G24" s="128"/>
      <c r="H24" s="128"/>
      <c r="I24" s="128"/>
      <c r="J24" s="128"/>
      <c r="Q24" s="137"/>
    </row>
    <row r="25" spans="1:18">
      <c r="A25" s="59" t="s">
        <v>43</v>
      </c>
      <c r="B25" s="24" t="s">
        <v>10</v>
      </c>
      <c r="C25" s="50">
        <v>43.33</v>
      </c>
      <c r="D25" s="50">
        <v>40</v>
      </c>
      <c r="E25" s="50">
        <v>43.33</v>
      </c>
      <c r="F25" s="50">
        <v>41.87</v>
      </c>
      <c r="G25" s="41">
        <v>40.25</v>
      </c>
      <c r="H25" s="25">
        <f t="shared" ref="H25:H36" si="3">(C25+D25+E25+F25)/4</f>
        <v>42.1325</v>
      </c>
      <c r="I25" s="25">
        <f t="shared" si="1"/>
        <v>1.8825000000000003</v>
      </c>
      <c r="J25" s="26">
        <f t="shared" si="2"/>
        <v>4.6770186335403734</v>
      </c>
      <c r="Q25" s="137"/>
      <c r="R25">
        <v>42.13</v>
      </c>
    </row>
    <row r="26" spans="1:18">
      <c r="A26" s="60" t="s">
        <v>44</v>
      </c>
      <c r="B26" s="18" t="s">
        <v>10</v>
      </c>
      <c r="C26" s="14">
        <v>51.67</v>
      </c>
      <c r="D26" s="14">
        <v>50</v>
      </c>
      <c r="E26" s="14">
        <v>50</v>
      </c>
      <c r="F26" s="14">
        <v>52.5</v>
      </c>
      <c r="G26" s="42">
        <v>77</v>
      </c>
      <c r="H26" s="15">
        <f t="shared" si="3"/>
        <v>51.042500000000004</v>
      </c>
      <c r="I26" s="15">
        <f t="shared" si="1"/>
        <v>-25.957499999999996</v>
      </c>
      <c r="J26" s="27">
        <f t="shared" si="2"/>
        <v>-33.711038961038952</v>
      </c>
      <c r="Q26" s="137"/>
      <c r="R26">
        <v>51.04</v>
      </c>
    </row>
    <row r="27" spans="1:18" ht="15" customHeight="1">
      <c r="A27" s="60" t="s">
        <v>81</v>
      </c>
      <c r="B27" s="18" t="s">
        <v>10</v>
      </c>
      <c r="C27" s="14">
        <v>2</v>
      </c>
      <c r="D27" s="14">
        <v>25</v>
      </c>
      <c r="E27" s="14">
        <v>33.33</v>
      </c>
      <c r="F27" s="14">
        <v>29.58</v>
      </c>
      <c r="G27" s="42">
        <v>32.08</v>
      </c>
      <c r="H27" s="15">
        <f t="shared" si="3"/>
        <v>22.477499999999999</v>
      </c>
      <c r="I27" s="15">
        <f t="shared" si="1"/>
        <v>-9.6024999999999991</v>
      </c>
      <c r="J27" s="27">
        <f t="shared" si="2"/>
        <v>-29.932980049875308</v>
      </c>
      <c r="Q27" s="137"/>
      <c r="R27">
        <v>22.48</v>
      </c>
    </row>
    <row r="28" spans="1:18" ht="16.5" customHeight="1">
      <c r="A28" s="60" t="s">
        <v>68</v>
      </c>
      <c r="B28" s="3" t="s">
        <v>70</v>
      </c>
      <c r="C28" s="14">
        <v>40</v>
      </c>
      <c r="D28" s="14">
        <v>37.5</v>
      </c>
      <c r="E28" s="14">
        <v>25</v>
      </c>
      <c r="F28" s="14">
        <v>29.17</v>
      </c>
      <c r="G28" s="43">
        <v>28</v>
      </c>
      <c r="H28" s="15">
        <f t="shared" si="3"/>
        <v>32.917500000000004</v>
      </c>
      <c r="I28" s="15">
        <f t="shared" si="1"/>
        <v>4.917500000000004</v>
      </c>
      <c r="J28" s="27">
        <f t="shared" si="2"/>
        <v>17.562500000000014</v>
      </c>
      <c r="Q28" s="137"/>
      <c r="R28">
        <v>32.92</v>
      </c>
    </row>
    <row r="29" spans="1:18">
      <c r="A29" s="60" t="s">
        <v>46</v>
      </c>
      <c r="B29" s="18" t="s">
        <v>10</v>
      </c>
      <c r="C29" s="14">
        <v>71.67</v>
      </c>
      <c r="D29" s="14">
        <v>60</v>
      </c>
      <c r="E29" s="14">
        <v>55</v>
      </c>
      <c r="F29" s="14">
        <v>64.17</v>
      </c>
      <c r="G29" s="42">
        <v>76</v>
      </c>
      <c r="H29" s="15">
        <f t="shared" si="3"/>
        <v>62.710000000000008</v>
      </c>
      <c r="I29" s="15">
        <f t="shared" si="1"/>
        <v>-13.289999999999992</v>
      </c>
      <c r="J29" s="27">
        <f t="shared" si="2"/>
        <v>-17.486842105263147</v>
      </c>
      <c r="Q29" s="137"/>
      <c r="R29">
        <v>62.71</v>
      </c>
    </row>
    <row r="30" spans="1:18">
      <c r="A30" s="60" t="s">
        <v>47</v>
      </c>
      <c r="B30" s="18" t="s">
        <v>10</v>
      </c>
      <c r="C30" s="14">
        <v>116.67</v>
      </c>
      <c r="D30" s="14">
        <v>103.33</v>
      </c>
      <c r="E30" s="14">
        <v>93.33</v>
      </c>
      <c r="F30" s="14">
        <v>95</v>
      </c>
      <c r="G30" s="42">
        <v>189.33</v>
      </c>
      <c r="H30" s="15">
        <f t="shared" si="3"/>
        <v>102.0825</v>
      </c>
      <c r="I30" s="15">
        <f t="shared" si="1"/>
        <v>-87.247500000000016</v>
      </c>
      <c r="J30" s="27">
        <f t="shared" si="2"/>
        <v>-46.082237363333867</v>
      </c>
      <c r="Q30" s="137"/>
      <c r="R30">
        <v>102.08</v>
      </c>
    </row>
    <row r="31" spans="1:18">
      <c r="A31" s="60" t="s">
        <v>48</v>
      </c>
      <c r="B31" s="18" t="s">
        <v>10</v>
      </c>
      <c r="C31" s="14">
        <v>55</v>
      </c>
      <c r="D31" s="14">
        <v>40</v>
      </c>
      <c r="E31" s="14">
        <v>40</v>
      </c>
      <c r="F31" s="14">
        <v>43.75</v>
      </c>
      <c r="G31" s="42">
        <v>40.21</v>
      </c>
      <c r="H31" s="15">
        <f t="shared" si="3"/>
        <v>44.6875</v>
      </c>
      <c r="I31" s="15">
        <f t="shared" si="1"/>
        <v>4.4774999999999991</v>
      </c>
      <c r="J31" s="27">
        <f t="shared" si="2"/>
        <v>11.13528972892315</v>
      </c>
      <c r="Q31" s="137"/>
      <c r="R31">
        <v>44.69</v>
      </c>
    </row>
    <row r="32" spans="1:18">
      <c r="A32" s="60" t="s">
        <v>49</v>
      </c>
      <c r="B32" s="18" t="s">
        <v>10</v>
      </c>
      <c r="C32" s="14">
        <v>126.67</v>
      </c>
      <c r="D32" s="14">
        <v>120</v>
      </c>
      <c r="E32" s="14">
        <v>120</v>
      </c>
      <c r="F32" s="14">
        <v>118.34</v>
      </c>
      <c r="G32" s="42">
        <v>148.33000000000001</v>
      </c>
      <c r="H32" s="15">
        <f t="shared" si="3"/>
        <v>121.2525</v>
      </c>
      <c r="I32" s="15">
        <f t="shared" si="1"/>
        <v>-27.077500000000015</v>
      </c>
      <c r="J32" s="27">
        <f t="shared" si="2"/>
        <v>-18.254904604597865</v>
      </c>
      <c r="Q32" s="137" t="s">
        <v>23</v>
      </c>
      <c r="R32">
        <v>121.25</v>
      </c>
    </row>
    <row r="33" spans="1:18">
      <c r="A33" s="60" t="s">
        <v>50</v>
      </c>
      <c r="B33" s="18" t="s">
        <v>10</v>
      </c>
      <c r="C33" s="14">
        <v>116.67</v>
      </c>
      <c r="D33" s="14">
        <v>120</v>
      </c>
      <c r="E33" s="14">
        <v>103.33</v>
      </c>
      <c r="F33" s="14">
        <v>107.5</v>
      </c>
      <c r="G33" s="42">
        <v>130</v>
      </c>
      <c r="H33" s="15">
        <f t="shared" si="3"/>
        <v>111.875</v>
      </c>
      <c r="I33" s="15">
        <f t="shared" si="1"/>
        <v>-18.125</v>
      </c>
      <c r="J33" s="27">
        <f t="shared" si="2"/>
        <v>-13.942307692307692</v>
      </c>
      <c r="Q33" s="137"/>
      <c r="R33">
        <v>111.88</v>
      </c>
    </row>
    <row r="34" spans="1:18">
      <c r="A34" s="60" t="s">
        <v>52</v>
      </c>
      <c r="B34" s="18" t="s">
        <v>10</v>
      </c>
      <c r="C34" s="14">
        <v>53.33</v>
      </c>
      <c r="D34" s="14">
        <v>40</v>
      </c>
      <c r="E34" s="14">
        <v>40</v>
      </c>
      <c r="F34" s="14">
        <v>43.33</v>
      </c>
      <c r="G34" s="42">
        <v>39.75</v>
      </c>
      <c r="H34" s="15">
        <f t="shared" si="3"/>
        <v>44.164999999999992</v>
      </c>
      <c r="I34" s="15">
        <f t="shared" si="1"/>
        <v>4.414999999999992</v>
      </c>
      <c r="J34" s="27">
        <f t="shared" si="2"/>
        <v>11.106918238993691</v>
      </c>
      <c r="Q34" s="137"/>
      <c r="R34">
        <v>44.17</v>
      </c>
    </row>
    <row r="35" spans="1:18">
      <c r="A35" s="60" t="s">
        <v>53</v>
      </c>
      <c r="B35" s="18" t="s">
        <v>10</v>
      </c>
      <c r="C35" s="14">
        <v>150</v>
      </c>
      <c r="D35" s="14">
        <v>175</v>
      </c>
      <c r="E35" s="14">
        <v>200</v>
      </c>
      <c r="F35" s="14">
        <v>181.25</v>
      </c>
      <c r="G35" s="42">
        <v>208</v>
      </c>
      <c r="H35" s="15">
        <f t="shared" si="3"/>
        <v>176.5625</v>
      </c>
      <c r="I35" s="15">
        <f t="shared" si="1"/>
        <v>-31.4375</v>
      </c>
      <c r="J35" s="27">
        <f t="shared" si="2"/>
        <v>-15.114182692307692</v>
      </c>
      <c r="Q35" s="137"/>
      <c r="R35">
        <v>176.56</v>
      </c>
    </row>
    <row r="36" spans="1:18" ht="18" customHeight="1" thickBot="1">
      <c r="A36" s="61" t="s">
        <v>54</v>
      </c>
      <c r="B36" s="28" t="s">
        <v>10</v>
      </c>
      <c r="C36" s="51">
        <v>200</v>
      </c>
      <c r="D36" s="51">
        <v>200</v>
      </c>
      <c r="E36" s="51">
        <v>200</v>
      </c>
      <c r="F36" s="51">
        <v>200</v>
      </c>
      <c r="G36" s="44">
        <v>213.5</v>
      </c>
      <c r="H36" s="23">
        <f t="shared" si="3"/>
        <v>200</v>
      </c>
      <c r="I36" s="23">
        <f t="shared" si="1"/>
        <v>-13.5</v>
      </c>
      <c r="J36" s="30">
        <f t="shared" si="2"/>
        <v>-6.3231850117096018</v>
      </c>
      <c r="Q36" s="137"/>
      <c r="R36">
        <v>200</v>
      </c>
    </row>
    <row r="37" spans="1:18" ht="15.75" thickBot="1">
      <c r="A37" s="128" t="s">
        <v>12</v>
      </c>
      <c r="B37" s="128"/>
      <c r="C37" s="128"/>
      <c r="D37" s="128"/>
      <c r="E37" s="128"/>
      <c r="F37" s="128"/>
      <c r="G37" s="128"/>
      <c r="H37" s="128"/>
      <c r="I37" s="128"/>
      <c r="J37" s="128"/>
      <c r="Q37" s="137"/>
    </row>
    <row r="38" spans="1:18">
      <c r="A38" s="59" t="s">
        <v>55</v>
      </c>
      <c r="B38" s="24" t="s">
        <v>10</v>
      </c>
      <c r="C38" s="54">
        <v>250</v>
      </c>
      <c r="D38" s="50">
        <v>250</v>
      </c>
      <c r="E38" s="50">
        <v>250</v>
      </c>
      <c r="F38" s="50">
        <v>250</v>
      </c>
      <c r="G38" s="41">
        <v>239.58</v>
      </c>
      <c r="H38" s="25">
        <f t="shared" ref="H38:H43" si="4">(C38+D38+E38+F38)/4</f>
        <v>250</v>
      </c>
      <c r="I38" s="25">
        <f t="shared" si="1"/>
        <v>10.419999999999987</v>
      </c>
      <c r="J38" s="26">
        <f t="shared" si="2"/>
        <v>4.3492779029969055</v>
      </c>
      <c r="Q38" s="137"/>
      <c r="R38">
        <v>250</v>
      </c>
    </row>
    <row r="39" spans="1:18">
      <c r="A39" s="60" t="s">
        <v>56</v>
      </c>
      <c r="B39" s="18" t="s">
        <v>10</v>
      </c>
      <c r="C39" s="17">
        <v>250</v>
      </c>
      <c r="D39" s="14">
        <v>216.67</v>
      </c>
      <c r="E39" s="14">
        <v>200</v>
      </c>
      <c r="F39" s="14">
        <v>216.67</v>
      </c>
      <c r="G39" s="42">
        <v>241.58</v>
      </c>
      <c r="H39" s="15">
        <f t="shared" si="4"/>
        <v>220.83499999999998</v>
      </c>
      <c r="I39" s="15">
        <f t="shared" si="1"/>
        <v>-20.745000000000033</v>
      </c>
      <c r="J39" s="27">
        <f t="shared" si="2"/>
        <v>-8.5872174848911467</v>
      </c>
      <c r="Q39" s="137"/>
      <c r="R39">
        <v>220.84</v>
      </c>
    </row>
    <row r="40" spans="1:18">
      <c r="A40" s="60" t="s">
        <v>57</v>
      </c>
      <c r="B40" s="18" t="s">
        <v>10</v>
      </c>
      <c r="C40" s="17">
        <v>200</v>
      </c>
      <c r="D40" s="14">
        <v>146.66999999999999</v>
      </c>
      <c r="E40" s="14">
        <v>120</v>
      </c>
      <c r="F40" s="14">
        <v>146.66999999999999</v>
      </c>
      <c r="G40" s="42">
        <v>160.5</v>
      </c>
      <c r="H40" s="15">
        <f t="shared" si="4"/>
        <v>153.33499999999998</v>
      </c>
      <c r="I40" s="15">
        <f t="shared" si="1"/>
        <v>-7.1650000000000205</v>
      </c>
      <c r="J40" s="27">
        <f t="shared" si="2"/>
        <v>-4.4641744548286733</v>
      </c>
      <c r="Q40" s="137"/>
      <c r="R40">
        <v>153.34</v>
      </c>
    </row>
    <row r="41" spans="1:18">
      <c r="A41" s="60" t="s">
        <v>58</v>
      </c>
      <c r="B41" s="18" t="s">
        <v>10</v>
      </c>
      <c r="C41" s="17">
        <v>146.66999999999999</v>
      </c>
      <c r="D41" s="14">
        <v>140</v>
      </c>
      <c r="E41" s="14">
        <v>155</v>
      </c>
      <c r="F41" s="14">
        <v>150</v>
      </c>
      <c r="G41" s="42">
        <v>170.25</v>
      </c>
      <c r="H41" s="15">
        <f t="shared" si="4"/>
        <v>147.91749999999999</v>
      </c>
      <c r="I41" s="15">
        <f t="shared" si="1"/>
        <v>-22.33250000000001</v>
      </c>
      <c r="J41" s="27">
        <f t="shared" si="2"/>
        <v>-13.117474302496333</v>
      </c>
      <c r="Q41" s="8"/>
      <c r="R41">
        <v>147.91999999999999</v>
      </c>
    </row>
    <row r="42" spans="1:18">
      <c r="A42" s="62" t="s">
        <v>71</v>
      </c>
      <c r="B42" s="36" t="s">
        <v>10</v>
      </c>
      <c r="C42" s="17">
        <v>140</v>
      </c>
      <c r="D42" s="14">
        <v>136.66999999999999</v>
      </c>
      <c r="E42" s="14">
        <v>150</v>
      </c>
      <c r="F42" s="14">
        <v>144.16999999999999</v>
      </c>
      <c r="G42" s="46">
        <v>139</v>
      </c>
      <c r="H42" s="15">
        <f t="shared" si="4"/>
        <v>142.70999999999998</v>
      </c>
      <c r="I42" s="15">
        <f t="shared" si="1"/>
        <v>3.7099999999999795</v>
      </c>
      <c r="J42" s="27">
        <f t="shared" si="2"/>
        <v>2.669064748201424</v>
      </c>
      <c r="Q42" s="8"/>
      <c r="R42">
        <v>142.71</v>
      </c>
    </row>
    <row r="43" spans="1:18" ht="19.5" customHeight="1" thickBot="1">
      <c r="A43" s="61" t="s">
        <v>69</v>
      </c>
      <c r="B43" s="28" t="s">
        <v>10</v>
      </c>
      <c r="C43" s="55">
        <v>83.33</v>
      </c>
      <c r="D43" s="51">
        <v>80</v>
      </c>
      <c r="E43" s="51">
        <v>96.67</v>
      </c>
      <c r="F43" s="51">
        <v>86.67</v>
      </c>
      <c r="G43" s="47">
        <v>107.75</v>
      </c>
      <c r="H43" s="23">
        <f t="shared" si="4"/>
        <v>86.667500000000004</v>
      </c>
      <c r="I43" s="23">
        <f t="shared" si="1"/>
        <v>-21.082499999999996</v>
      </c>
      <c r="J43" s="30">
        <f t="shared" si="2"/>
        <v>-19.566125290023198</v>
      </c>
      <c r="Q43" s="8"/>
      <c r="R43">
        <v>86.67</v>
      </c>
    </row>
    <row r="44" spans="1:18" ht="30.75" customHeight="1" thickBot="1">
      <c r="A44" s="128" t="s">
        <v>13</v>
      </c>
      <c r="B44" s="128"/>
      <c r="C44" s="128"/>
      <c r="D44" s="128"/>
      <c r="E44" s="128"/>
      <c r="F44" s="128"/>
      <c r="G44" s="128"/>
      <c r="H44" s="128"/>
      <c r="I44" s="128"/>
      <c r="J44" s="128"/>
      <c r="Q44" s="8"/>
    </row>
    <row r="45" spans="1:18" ht="17.25" customHeight="1">
      <c r="A45" s="59" t="s">
        <v>59</v>
      </c>
      <c r="B45" s="24" t="s">
        <v>10</v>
      </c>
      <c r="C45" s="52">
        <v>1300</v>
      </c>
      <c r="D45" s="52">
        <v>1300</v>
      </c>
      <c r="E45" s="52">
        <v>1300</v>
      </c>
      <c r="F45" s="52">
        <v>1300</v>
      </c>
      <c r="G45" s="20">
        <v>1300</v>
      </c>
      <c r="H45" s="25">
        <f t="shared" ref="H45:H55" si="5">(C45+D45+E45+F45)/4</f>
        <v>1300</v>
      </c>
      <c r="I45" s="25">
        <f t="shared" si="1"/>
        <v>0</v>
      </c>
      <c r="J45" s="26">
        <f t="shared" si="2"/>
        <v>0</v>
      </c>
      <c r="Q45" s="8"/>
      <c r="R45">
        <v>1300</v>
      </c>
    </row>
    <row r="46" spans="1:18">
      <c r="A46" s="60" t="s">
        <v>60</v>
      </c>
      <c r="B46" s="18" t="s">
        <v>10</v>
      </c>
      <c r="C46" s="40">
        <v>750</v>
      </c>
      <c r="D46" s="40">
        <v>750</v>
      </c>
      <c r="E46" s="40">
        <v>750</v>
      </c>
      <c r="F46" s="40">
        <v>750</v>
      </c>
      <c r="G46" s="16">
        <v>750</v>
      </c>
      <c r="H46" s="15">
        <f t="shared" si="5"/>
        <v>750</v>
      </c>
      <c r="I46" s="15">
        <f t="shared" si="1"/>
        <v>0</v>
      </c>
      <c r="J46" s="27">
        <f t="shared" si="2"/>
        <v>0</v>
      </c>
      <c r="Q46" s="8"/>
      <c r="R46">
        <v>750</v>
      </c>
    </row>
    <row r="47" spans="1:18" ht="18" customHeight="1">
      <c r="A47" s="60" t="s">
        <v>61</v>
      </c>
      <c r="B47" s="18" t="s">
        <v>10</v>
      </c>
      <c r="C47" s="40">
        <v>1000</v>
      </c>
      <c r="D47" s="40">
        <v>1000</v>
      </c>
      <c r="E47" s="40">
        <v>1000</v>
      </c>
      <c r="F47" s="40">
        <v>1000</v>
      </c>
      <c r="G47" s="16">
        <v>1000</v>
      </c>
      <c r="H47" s="15">
        <f t="shared" si="5"/>
        <v>1000</v>
      </c>
      <c r="I47" s="15">
        <f t="shared" si="1"/>
        <v>0</v>
      </c>
      <c r="J47" s="27">
        <f t="shared" si="2"/>
        <v>0</v>
      </c>
      <c r="Q47" s="8"/>
      <c r="R47">
        <v>1000</v>
      </c>
    </row>
    <row r="48" spans="1:18" ht="15" customHeight="1">
      <c r="A48" s="60" t="s">
        <v>62</v>
      </c>
      <c r="B48" s="18" t="s">
        <v>10</v>
      </c>
      <c r="C48" s="40">
        <v>750</v>
      </c>
      <c r="D48" s="40">
        <v>750</v>
      </c>
      <c r="E48" s="40">
        <v>750</v>
      </c>
      <c r="F48" s="40">
        <v>750</v>
      </c>
      <c r="G48" s="16">
        <v>750</v>
      </c>
      <c r="H48" s="15">
        <f t="shared" si="5"/>
        <v>750</v>
      </c>
      <c r="I48" s="15">
        <f t="shared" si="1"/>
        <v>0</v>
      </c>
      <c r="J48" s="27">
        <f t="shared" si="2"/>
        <v>0</v>
      </c>
      <c r="Q48" s="8"/>
      <c r="R48">
        <v>750</v>
      </c>
    </row>
    <row r="49" spans="1:18" ht="19.5" customHeight="1">
      <c r="A49" s="60" t="s">
        <v>63</v>
      </c>
      <c r="B49" s="18" t="s">
        <v>10</v>
      </c>
      <c r="C49" s="40">
        <v>300</v>
      </c>
      <c r="D49" s="40">
        <v>300</v>
      </c>
      <c r="E49" s="40">
        <v>300</v>
      </c>
      <c r="F49" s="40">
        <v>300</v>
      </c>
      <c r="G49" s="16">
        <v>291.5</v>
      </c>
      <c r="H49" s="15">
        <f t="shared" si="5"/>
        <v>300</v>
      </c>
      <c r="I49" s="15">
        <f t="shared" si="1"/>
        <v>8.5</v>
      </c>
      <c r="J49" s="27">
        <f t="shared" si="2"/>
        <v>2.9159519725557463</v>
      </c>
      <c r="Q49" s="8"/>
      <c r="R49">
        <v>300</v>
      </c>
    </row>
    <row r="50" spans="1:18" ht="24" customHeight="1">
      <c r="A50" s="60" t="s">
        <v>64</v>
      </c>
      <c r="B50" s="18" t="s">
        <v>10</v>
      </c>
      <c r="C50" s="40">
        <v>280</v>
      </c>
      <c r="D50" s="40">
        <v>280</v>
      </c>
      <c r="E50" s="40">
        <v>280</v>
      </c>
      <c r="F50" s="40">
        <v>280</v>
      </c>
      <c r="G50" s="16">
        <v>281.67</v>
      </c>
      <c r="H50" s="15">
        <f t="shared" si="5"/>
        <v>280</v>
      </c>
      <c r="I50" s="15">
        <f t="shared" si="1"/>
        <v>-1.6700000000000159</v>
      </c>
      <c r="J50" s="27">
        <f t="shared" si="2"/>
        <v>-0.59289239180601971</v>
      </c>
      <c r="Q50" s="8"/>
      <c r="R50">
        <v>280</v>
      </c>
    </row>
    <row r="51" spans="1:18" ht="31.5" customHeight="1" thickBot="1">
      <c r="A51" s="61" t="s">
        <v>15</v>
      </c>
      <c r="B51" s="31" t="s">
        <v>14</v>
      </c>
      <c r="C51" s="53">
        <v>340</v>
      </c>
      <c r="D51" s="53">
        <v>360</v>
      </c>
      <c r="E51" s="53">
        <v>360</v>
      </c>
      <c r="F51" s="53">
        <v>355</v>
      </c>
      <c r="G51" s="29">
        <v>314.17</v>
      </c>
      <c r="H51" s="23">
        <f t="shared" si="5"/>
        <v>353.75</v>
      </c>
      <c r="I51" s="23">
        <f t="shared" si="1"/>
        <v>39.579999999999984</v>
      </c>
      <c r="J51" s="30">
        <f t="shared" si="2"/>
        <v>12.598274819365304</v>
      </c>
      <c r="Q51" s="8"/>
      <c r="R51">
        <v>353.75</v>
      </c>
    </row>
    <row r="52" spans="1:18" ht="15.75" thickBot="1">
      <c r="A52" s="128" t="s">
        <v>16</v>
      </c>
      <c r="B52" s="128"/>
      <c r="C52" s="128"/>
      <c r="D52" s="128"/>
      <c r="E52" s="128"/>
      <c r="F52" s="128"/>
      <c r="G52" s="128"/>
      <c r="H52" s="128"/>
      <c r="I52" s="128"/>
      <c r="J52" s="128"/>
      <c r="Q52" s="8"/>
    </row>
    <row r="53" spans="1:18">
      <c r="A53" s="63" t="s">
        <v>18</v>
      </c>
      <c r="B53" s="24" t="s">
        <v>17</v>
      </c>
      <c r="C53" s="20">
        <v>720</v>
      </c>
      <c r="D53" s="20">
        <v>720</v>
      </c>
      <c r="E53" s="20">
        <v>720</v>
      </c>
      <c r="F53" s="20">
        <v>720</v>
      </c>
      <c r="G53" s="20">
        <v>700</v>
      </c>
      <c r="H53" s="25">
        <f t="shared" si="5"/>
        <v>720</v>
      </c>
      <c r="I53" s="25">
        <f>H53-G53</f>
        <v>20</v>
      </c>
      <c r="J53" s="26">
        <f>(I53*100)/G53</f>
        <v>2.8571428571428572</v>
      </c>
      <c r="Q53" s="8"/>
    </row>
    <row r="54" spans="1:18" ht="23.25" customHeight="1">
      <c r="A54" s="64" t="s">
        <v>20</v>
      </c>
      <c r="B54" s="18" t="s">
        <v>19</v>
      </c>
      <c r="C54" s="16">
        <v>5500</v>
      </c>
      <c r="D54" s="16">
        <v>5500</v>
      </c>
      <c r="E54" s="16">
        <v>5500</v>
      </c>
      <c r="F54" s="16">
        <v>5500</v>
      </c>
      <c r="G54" s="16">
        <v>5500</v>
      </c>
      <c r="H54" s="15">
        <f t="shared" si="5"/>
        <v>5500</v>
      </c>
      <c r="I54" s="15">
        <f>H54-G54</f>
        <v>0</v>
      </c>
      <c r="J54" s="27">
        <f>(I54*100)/G54</f>
        <v>0</v>
      </c>
      <c r="Q54" s="8"/>
    </row>
    <row r="55" spans="1:18" ht="32.25" customHeight="1" thickBot="1">
      <c r="A55" s="65" t="s">
        <v>21</v>
      </c>
      <c r="B55" s="31" t="s">
        <v>24</v>
      </c>
      <c r="C55" s="29">
        <v>360</v>
      </c>
      <c r="D55" s="29">
        <v>360</v>
      </c>
      <c r="E55" s="29">
        <v>360</v>
      </c>
      <c r="F55" s="29">
        <v>360</v>
      </c>
      <c r="G55" s="29">
        <v>360</v>
      </c>
      <c r="H55" s="23">
        <f t="shared" si="5"/>
        <v>360</v>
      </c>
      <c r="I55" s="23">
        <f>H55-G55</f>
        <v>0</v>
      </c>
      <c r="J55" s="30">
        <f>(I55*100)/G55</f>
        <v>0</v>
      </c>
      <c r="Q55" s="8"/>
    </row>
    <row r="56" spans="1:18">
      <c r="A56" s="4"/>
      <c r="B56" s="7"/>
      <c r="C56" s="4"/>
      <c r="D56" s="4"/>
      <c r="E56" s="4"/>
      <c r="F56" s="4"/>
      <c r="G56" s="4"/>
      <c r="H56" s="4"/>
      <c r="I56" s="4"/>
      <c r="J56" s="4"/>
    </row>
    <row r="57" spans="1:18">
      <c r="A57" s="4"/>
      <c r="B57" s="7"/>
      <c r="C57" s="4"/>
      <c r="D57" s="4"/>
      <c r="E57" s="4"/>
      <c r="F57" s="4"/>
      <c r="G57" s="4"/>
      <c r="H57" s="4"/>
      <c r="I57" s="4"/>
      <c r="J57" s="4"/>
    </row>
    <row r="58" spans="1:18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8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8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8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8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8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</sheetData>
  <mergeCells count="17">
    <mergeCell ref="A52:J52"/>
    <mergeCell ref="Q11:Q20"/>
    <mergeCell ref="Q22:Q31"/>
    <mergeCell ref="A24:J24"/>
    <mergeCell ref="Q32:Q40"/>
    <mergeCell ref="A37:J37"/>
    <mergeCell ref="A44:J44"/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3"/>
  <sheetViews>
    <sheetView rightToLeft="1" topLeftCell="A37" zoomScale="85" zoomScaleNormal="85" workbookViewId="0">
      <selection activeCell="G25" sqref="G25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A1" s="139" t="s">
        <v>84</v>
      </c>
      <c r="B1" s="139"/>
      <c r="C1" s="139"/>
      <c r="D1" s="139"/>
      <c r="E1" s="139"/>
      <c r="F1" s="139"/>
      <c r="G1" s="139"/>
      <c r="H1" s="139"/>
      <c r="I1" s="139"/>
      <c r="J1" s="139"/>
      <c r="K1" s="129" t="s">
        <v>85</v>
      </c>
      <c r="L1" s="129"/>
      <c r="M1" s="129"/>
      <c r="N1" s="129"/>
      <c r="O1" s="129"/>
      <c r="P1" s="129"/>
      <c r="Q1" s="129"/>
    </row>
    <row r="2" spans="1:17" ht="16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Q2" s="137" t="s">
        <v>22</v>
      </c>
    </row>
    <row r="3" spans="1:17" ht="15" customHeight="1">
      <c r="A3" s="140" t="s">
        <v>4</v>
      </c>
      <c r="B3" s="142" t="s">
        <v>3</v>
      </c>
      <c r="C3" s="144" t="s">
        <v>2</v>
      </c>
      <c r="D3" s="144"/>
      <c r="E3" s="144"/>
      <c r="F3" s="144"/>
      <c r="G3" s="144" t="s">
        <v>1</v>
      </c>
      <c r="H3" s="144"/>
      <c r="I3" s="144" t="s">
        <v>0</v>
      </c>
      <c r="J3" s="145"/>
      <c r="Q3" s="137"/>
    </row>
    <row r="4" spans="1:17" ht="30.75" thickBot="1">
      <c r="A4" s="141"/>
      <c r="B4" s="143"/>
      <c r="C4" s="58" t="s">
        <v>76</v>
      </c>
      <c r="D4" s="58" t="s">
        <v>77</v>
      </c>
      <c r="E4" s="58" t="s">
        <v>78</v>
      </c>
      <c r="F4" s="58" t="s">
        <v>79</v>
      </c>
      <c r="G4" s="56" t="s">
        <v>8</v>
      </c>
      <c r="H4" s="56" t="s">
        <v>7</v>
      </c>
      <c r="I4" s="56" t="s">
        <v>6</v>
      </c>
      <c r="J4" s="57" t="s">
        <v>5</v>
      </c>
      <c r="Q4" s="137"/>
    </row>
    <row r="5" spans="1:17" ht="21.75" customHeight="1" thickBot="1">
      <c r="A5" s="128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Q5" s="137"/>
    </row>
    <row r="6" spans="1:17">
      <c r="A6" s="59" t="s">
        <v>25</v>
      </c>
      <c r="B6" s="10" t="s">
        <v>19</v>
      </c>
      <c r="C6" s="52">
        <v>3600</v>
      </c>
      <c r="D6" s="52">
        <v>3600</v>
      </c>
      <c r="E6" s="52">
        <v>3600</v>
      </c>
      <c r="F6" s="52">
        <v>3600</v>
      </c>
      <c r="G6" s="52">
        <v>3600</v>
      </c>
      <c r="H6" s="25">
        <f t="shared" ref="H6:H23" si="0">(C6+D6+E6+F6)/4</f>
        <v>3600</v>
      </c>
      <c r="I6" s="25">
        <f t="shared" ref="I6:I52" si="1">H6-G6</f>
        <v>0</v>
      </c>
      <c r="J6" s="26">
        <f t="shared" ref="J6:J52" si="2">(I6*100)/G6</f>
        <v>0</v>
      </c>
      <c r="Q6" s="137"/>
    </row>
    <row r="7" spans="1:17">
      <c r="A7" s="60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37"/>
    </row>
    <row r="8" spans="1:17">
      <c r="A8" s="60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40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37"/>
    </row>
    <row r="9" spans="1:17">
      <c r="A9" s="60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37"/>
    </row>
    <row r="10" spans="1:17" ht="30">
      <c r="A10" s="60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37"/>
    </row>
    <row r="11" spans="1:17" ht="16.5" customHeight="1">
      <c r="A11" s="60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37" t="s">
        <v>22</v>
      </c>
    </row>
    <row r="12" spans="1:17" ht="29.25" customHeight="1">
      <c r="A12" s="60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40">
        <v>420</v>
      </c>
      <c r="H12" s="15">
        <f t="shared" si="0"/>
        <v>420</v>
      </c>
      <c r="I12" s="15">
        <f t="shared" si="1"/>
        <v>0</v>
      </c>
      <c r="J12" s="27">
        <f t="shared" si="2"/>
        <v>0</v>
      </c>
      <c r="Q12" s="137"/>
    </row>
    <row r="13" spans="1:17">
      <c r="A13" s="60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37"/>
    </row>
    <row r="14" spans="1:17" ht="15" customHeight="1">
      <c r="A14" s="60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37"/>
    </row>
    <row r="15" spans="1:17" ht="15" customHeight="1">
      <c r="A15" s="60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37"/>
    </row>
    <row r="16" spans="1:17" ht="15" customHeight="1">
      <c r="A16" s="60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40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37"/>
    </row>
    <row r="17" spans="1:17" ht="15" customHeight="1">
      <c r="A17" s="60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37"/>
    </row>
    <row r="18" spans="1:17" ht="15" customHeight="1">
      <c r="A18" s="60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40">
        <v>310</v>
      </c>
      <c r="H18" s="15">
        <f t="shared" si="0"/>
        <v>310</v>
      </c>
      <c r="I18" s="15">
        <f t="shared" si="1"/>
        <v>0</v>
      </c>
      <c r="J18" s="27">
        <f t="shared" si="2"/>
        <v>0</v>
      </c>
      <c r="Q18" s="137"/>
    </row>
    <row r="19" spans="1:17">
      <c r="A19" s="60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37"/>
    </row>
    <row r="20" spans="1:17">
      <c r="A20" s="60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27">
        <f t="shared" si="2"/>
        <v>0</v>
      </c>
      <c r="Q20" s="137"/>
    </row>
    <row r="21" spans="1:17">
      <c r="A21" s="60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60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37" t="s">
        <v>23</v>
      </c>
    </row>
    <row r="23" spans="1:17" ht="15.75" thickBot="1">
      <c r="A23" s="61" t="s">
        <v>42</v>
      </c>
      <c r="B23" s="11" t="s">
        <v>10</v>
      </c>
      <c r="C23" s="53">
        <v>180</v>
      </c>
      <c r="D23" s="53">
        <v>180</v>
      </c>
      <c r="E23" s="53">
        <v>180</v>
      </c>
      <c r="F23" s="53">
        <v>180</v>
      </c>
      <c r="G23" s="83">
        <v>180</v>
      </c>
      <c r="H23" s="23">
        <f t="shared" si="0"/>
        <v>180</v>
      </c>
      <c r="I23" s="23">
        <f t="shared" si="1"/>
        <v>0</v>
      </c>
      <c r="J23" s="30">
        <f t="shared" si="2"/>
        <v>0</v>
      </c>
      <c r="Q23" s="137"/>
    </row>
    <row r="24" spans="1:17" ht="24" customHeight="1" thickBot="1">
      <c r="A24" s="128" t="s">
        <v>11</v>
      </c>
      <c r="B24" s="128"/>
      <c r="C24" s="128"/>
      <c r="D24" s="128"/>
      <c r="E24" s="128"/>
      <c r="F24" s="128"/>
      <c r="G24" s="128"/>
      <c r="H24" s="128"/>
      <c r="I24" s="128"/>
      <c r="J24" s="128"/>
      <c r="Q24" s="137"/>
    </row>
    <row r="25" spans="1:17">
      <c r="A25" s="59" t="s">
        <v>43</v>
      </c>
      <c r="B25" s="24" t="s">
        <v>10</v>
      </c>
      <c r="C25" s="68">
        <v>40</v>
      </c>
      <c r="D25" s="68">
        <v>40</v>
      </c>
      <c r="E25" s="68">
        <v>40</v>
      </c>
      <c r="F25" s="68">
        <v>40</v>
      </c>
      <c r="G25" s="78">
        <v>42.13</v>
      </c>
      <c r="H25" s="25">
        <f t="shared" ref="H25:H35" si="3">(C25+D25+E25+F25)/4</f>
        <v>40</v>
      </c>
      <c r="I25" s="25">
        <f t="shared" si="1"/>
        <v>-2.1300000000000026</v>
      </c>
      <c r="J25" s="26">
        <f t="shared" si="2"/>
        <v>-5.0557797294089779</v>
      </c>
      <c r="Q25" s="137"/>
    </row>
    <row r="26" spans="1:17">
      <c r="A26" s="60" t="s">
        <v>44</v>
      </c>
      <c r="B26" s="18" t="s">
        <v>10</v>
      </c>
      <c r="C26" s="14">
        <v>56.67</v>
      </c>
      <c r="D26" s="14">
        <v>50</v>
      </c>
      <c r="E26" s="14">
        <v>63.66</v>
      </c>
      <c r="F26" s="14">
        <v>92</v>
      </c>
      <c r="G26" s="71">
        <v>51.04</v>
      </c>
      <c r="H26" s="15">
        <f t="shared" si="3"/>
        <v>65.582499999999996</v>
      </c>
      <c r="I26" s="15">
        <f t="shared" si="1"/>
        <v>14.542499999999997</v>
      </c>
      <c r="J26" s="27">
        <f t="shared" si="2"/>
        <v>28.492358934169275</v>
      </c>
      <c r="Q26" s="137"/>
    </row>
    <row r="27" spans="1:17" ht="15" customHeight="1">
      <c r="A27" s="60" t="s">
        <v>81</v>
      </c>
      <c r="B27" s="18" t="s">
        <v>10</v>
      </c>
      <c r="C27" s="14">
        <v>35</v>
      </c>
      <c r="D27" s="14">
        <v>35</v>
      </c>
      <c r="E27" s="14">
        <v>35</v>
      </c>
      <c r="F27" s="14">
        <v>35</v>
      </c>
      <c r="G27" s="71">
        <v>22.48</v>
      </c>
      <c r="H27" s="15">
        <f t="shared" si="3"/>
        <v>35</v>
      </c>
      <c r="I27" s="15">
        <f t="shared" si="1"/>
        <v>12.52</v>
      </c>
      <c r="J27" s="27">
        <f t="shared" si="2"/>
        <v>55.693950177935939</v>
      </c>
      <c r="Q27" s="137"/>
    </row>
    <row r="28" spans="1:17" ht="16.5" customHeight="1">
      <c r="A28" s="60" t="s">
        <v>68</v>
      </c>
      <c r="B28" s="3" t="s">
        <v>70</v>
      </c>
      <c r="C28" s="14">
        <v>25</v>
      </c>
      <c r="D28" s="14">
        <v>25</v>
      </c>
      <c r="E28" s="14">
        <v>25</v>
      </c>
      <c r="F28" s="14">
        <v>25</v>
      </c>
      <c r="G28" s="71">
        <v>32.92</v>
      </c>
      <c r="H28" s="15">
        <f t="shared" si="3"/>
        <v>25</v>
      </c>
      <c r="I28" s="15">
        <f t="shared" si="1"/>
        <v>-7.9200000000000017</v>
      </c>
      <c r="J28" s="27">
        <f t="shared" si="2"/>
        <v>-24.058323207776432</v>
      </c>
      <c r="Q28" s="137"/>
    </row>
    <row r="29" spans="1:17">
      <c r="A29" s="60" t="s">
        <v>46</v>
      </c>
      <c r="B29" s="18" t="s">
        <v>10</v>
      </c>
      <c r="C29" s="14">
        <v>66.67</v>
      </c>
      <c r="D29" s="14">
        <v>76.67</v>
      </c>
      <c r="E29" s="14">
        <v>80</v>
      </c>
      <c r="F29" s="14">
        <v>80</v>
      </c>
      <c r="G29" s="71">
        <v>62.71</v>
      </c>
      <c r="H29" s="15">
        <f t="shared" si="3"/>
        <v>75.835000000000008</v>
      </c>
      <c r="I29" s="15">
        <f t="shared" si="1"/>
        <v>13.125000000000007</v>
      </c>
      <c r="J29" s="27">
        <f t="shared" si="2"/>
        <v>20.929676287673427</v>
      </c>
      <c r="Q29" s="137"/>
    </row>
    <row r="30" spans="1:17">
      <c r="A30" s="60" t="s">
        <v>47</v>
      </c>
      <c r="B30" s="18" t="s">
        <v>10</v>
      </c>
      <c r="C30" s="14">
        <v>70</v>
      </c>
      <c r="D30" s="14">
        <v>70</v>
      </c>
      <c r="E30" s="14">
        <v>73.33</v>
      </c>
      <c r="F30" s="14">
        <v>80</v>
      </c>
      <c r="G30" s="71">
        <v>102.08</v>
      </c>
      <c r="H30" s="15">
        <f t="shared" si="3"/>
        <v>73.332499999999996</v>
      </c>
      <c r="I30" s="15">
        <f t="shared" si="1"/>
        <v>-28.747500000000002</v>
      </c>
      <c r="J30" s="27">
        <f t="shared" si="2"/>
        <v>-28.161735893416928</v>
      </c>
      <c r="Q30" s="137"/>
    </row>
    <row r="31" spans="1:17">
      <c r="A31" s="60" t="s">
        <v>48</v>
      </c>
      <c r="B31" s="18" t="s">
        <v>10</v>
      </c>
      <c r="C31" s="14">
        <v>38.33</v>
      </c>
      <c r="D31" s="14">
        <v>35</v>
      </c>
      <c r="E31" s="14">
        <v>35</v>
      </c>
      <c r="F31" s="14">
        <v>35</v>
      </c>
      <c r="G31" s="71">
        <v>44.69</v>
      </c>
      <c r="H31" s="15">
        <f t="shared" si="3"/>
        <v>35.832499999999996</v>
      </c>
      <c r="I31" s="15">
        <f t="shared" si="1"/>
        <v>-8.8575000000000017</v>
      </c>
      <c r="J31" s="27">
        <f t="shared" si="2"/>
        <v>-19.819870217050802</v>
      </c>
      <c r="Q31" s="137"/>
    </row>
    <row r="32" spans="1:17">
      <c r="A32" s="60" t="s">
        <v>49</v>
      </c>
      <c r="B32" s="18" t="s">
        <v>10</v>
      </c>
      <c r="C32" s="14">
        <v>113.33</v>
      </c>
      <c r="D32" s="14">
        <v>116.67</v>
      </c>
      <c r="E32" s="14">
        <v>106.67</v>
      </c>
      <c r="F32" s="14">
        <v>120</v>
      </c>
      <c r="G32" s="71">
        <v>121.25</v>
      </c>
      <c r="H32" s="15">
        <f t="shared" si="3"/>
        <v>114.1675</v>
      </c>
      <c r="I32" s="15">
        <f t="shared" si="1"/>
        <v>-7.082499999999996</v>
      </c>
      <c r="J32" s="27">
        <f t="shared" si="2"/>
        <v>-5.841237113402058</v>
      </c>
      <c r="Q32" s="137" t="s">
        <v>23</v>
      </c>
    </row>
    <row r="33" spans="1:17">
      <c r="A33" s="60" t="s">
        <v>50</v>
      </c>
      <c r="B33" s="18" t="s">
        <v>10</v>
      </c>
      <c r="C33" s="14">
        <v>93.33</v>
      </c>
      <c r="D33" s="14">
        <v>100</v>
      </c>
      <c r="E33" s="14">
        <v>100</v>
      </c>
      <c r="F33" s="14">
        <v>100</v>
      </c>
      <c r="G33" s="71">
        <v>111.88</v>
      </c>
      <c r="H33" s="15">
        <f t="shared" si="3"/>
        <v>98.332499999999996</v>
      </c>
      <c r="I33" s="15">
        <f t="shared" si="1"/>
        <v>-13.547499999999999</v>
      </c>
      <c r="J33" s="27">
        <f t="shared" si="2"/>
        <v>-12.108956024311762</v>
      </c>
      <c r="Q33" s="137"/>
    </row>
    <row r="34" spans="1:17">
      <c r="A34" s="60" t="s">
        <v>52</v>
      </c>
      <c r="B34" s="18" t="s">
        <v>10</v>
      </c>
      <c r="C34" s="14">
        <v>40</v>
      </c>
      <c r="D34" s="14">
        <v>40</v>
      </c>
      <c r="E34" s="14">
        <v>40</v>
      </c>
      <c r="F34" s="14">
        <v>40</v>
      </c>
      <c r="G34" s="71">
        <v>44.17</v>
      </c>
      <c r="H34" s="15">
        <f t="shared" si="3"/>
        <v>40</v>
      </c>
      <c r="I34" s="15">
        <f t="shared" si="1"/>
        <v>-4.1700000000000017</v>
      </c>
      <c r="J34" s="27">
        <f t="shared" si="2"/>
        <v>-9.4407969209870988</v>
      </c>
      <c r="Q34" s="137"/>
    </row>
    <row r="35" spans="1:17">
      <c r="A35" s="60" t="s">
        <v>53</v>
      </c>
      <c r="B35" s="18" t="s">
        <v>10</v>
      </c>
      <c r="C35" s="14">
        <v>200</v>
      </c>
      <c r="D35" s="14">
        <v>200</v>
      </c>
      <c r="E35" s="14">
        <v>200</v>
      </c>
      <c r="F35" s="14">
        <v>200</v>
      </c>
      <c r="G35" s="71">
        <v>176.56</v>
      </c>
      <c r="H35" s="15">
        <f t="shared" si="3"/>
        <v>200</v>
      </c>
      <c r="I35" s="15">
        <f t="shared" si="1"/>
        <v>23.439999999999998</v>
      </c>
      <c r="J35" s="27">
        <f t="shared" si="2"/>
        <v>13.275940190303579</v>
      </c>
      <c r="Q35" s="137"/>
    </row>
    <row r="36" spans="1:17">
      <c r="A36" s="60" t="s">
        <v>54</v>
      </c>
      <c r="B36" s="18" t="s">
        <v>10</v>
      </c>
      <c r="C36" s="14">
        <v>200</v>
      </c>
      <c r="D36" s="14">
        <v>200</v>
      </c>
      <c r="E36" s="14">
        <v>200</v>
      </c>
      <c r="F36" s="14">
        <v>200</v>
      </c>
      <c r="G36" s="71">
        <v>200</v>
      </c>
      <c r="H36" s="15">
        <f t="shared" ref="H36" si="4">(C36+D36+E36+F36)/4</f>
        <v>200</v>
      </c>
      <c r="I36" s="15">
        <f t="shared" ref="I36" si="5">H36-G36</f>
        <v>0</v>
      </c>
      <c r="J36" s="27">
        <f t="shared" ref="J36" si="6">(I36*100)/G36</f>
        <v>0</v>
      </c>
      <c r="Q36" s="137"/>
    </row>
    <row r="37" spans="1:17" ht="18" customHeight="1" thickBot="1">
      <c r="A37" s="61" t="s">
        <v>83</v>
      </c>
      <c r="B37" s="28" t="s">
        <v>10</v>
      </c>
      <c r="C37" s="79" t="s">
        <v>70</v>
      </c>
      <c r="D37" s="79" t="s">
        <v>70</v>
      </c>
      <c r="E37" s="69">
        <v>93.33</v>
      </c>
      <c r="F37" s="69">
        <v>120</v>
      </c>
      <c r="G37" s="80" t="s">
        <v>70</v>
      </c>
      <c r="H37" s="81">
        <f>(F37+E37)/2</f>
        <v>106.66499999999999</v>
      </c>
      <c r="I37" s="81" t="s">
        <v>70</v>
      </c>
      <c r="J37" s="82" t="s">
        <v>70</v>
      </c>
      <c r="Q37" s="137"/>
    </row>
    <row r="38" spans="1:17" ht="15.75" thickBot="1">
      <c r="A38" s="128" t="s">
        <v>12</v>
      </c>
      <c r="B38" s="128"/>
      <c r="C38" s="128"/>
      <c r="D38" s="128"/>
      <c r="E38" s="128"/>
      <c r="F38" s="128"/>
      <c r="G38" s="128"/>
      <c r="H38" s="128"/>
      <c r="I38" s="128"/>
      <c r="J38" s="128"/>
      <c r="Q38" s="137"/>
    </row>
    <row r="39" spans="1:17">
      <c r="A39" s="59" t="s">
        <v>55</v>
      </c>
      <c r="B39" s="24" t="s">
        <v>10</v>
      </c>
      <c r="C39" s="54">
        <v>250</v>
      </c>
      <c r="D39" s="68">
        <v>250</v>
      </c>
      <c r="E39" s="68">
        <v>250</v>
      </c>
      <c r="F39" s="68">
        <v>250</v>
      </c>
      <c r="G39" s="76">
        <v>250</v>
      </c>
      <c r="H39" s="25">
        <f t="shared" ref="H39:H44" si="7">(C39+D39+E39+F39)/4</f>
        <v>250</v>
      </c>
      <c r="I39" s="25">
        <f t="shared" si="1"/>
        <v>0</v>
      </c>
      <c r="J39" s="26">
        <f t="shared" si="2"/>
        <v>0</v>
      </c>
      <c r="Q39" s="137"/>
    </row>
    <row r="40" spans="1:17">
      <c r="A40" s="60" t="s">
        <v>56</v>
      </c>
      <c r="B40" s="18" t="s">
        <v>10</v>
      </c>
      <c r="C40" s="17">
        <v>200</v>
      </c>
      <c r="D40" s="14">
        <v>200</v>
      </c>
      <c r="E40" s="14">
        <v>200</v>
      </c>
      <c r="F40" s="14">
        <v>200</v>
      </c>
      <c r="G40" s="70">
        <v>220.84</v>
      </c>
      <c r="H40" s="15">
        <f t="shared" si="7"/>
        <v>200</v>
      </c>
      <c r="I40" s="15">
        <f t="shared" si="1"/>
        <v>-20.840000000000003</v>
      </c>
      <c r="J40" s="27">
        <f t="shared" si="2"/>
        <v>-9.4366962506792262</v>
      </c>
      <c r="Q40" s="137"/>
    </row>
    <row r="41" spans="1:17">
      <c r="A41" s="60" t="s">
        <v>57</v>
      </c>
      <c r="B41" s="18" t="s">
        <v>10</v>
      </c>
      <c r="C41" s="17">
        <v>120</v>
      </c>
      <c r="D41" s="14">
        <v>120</v>
      </c>
      <c r="E41" s="14">
        <v>120</v>
      </c>
      <c r="F41" s="14">
        <v>120</v>
      </c>
      <c r="G41" s="70">
        <v>153.34</v>
      </c>
      <c r="H41" s="15">
        <f t="shared" si="7"/>
        <v>120</v>
      </c>
      <c r="I41" s="15">
        <f t="shared" si="1"/>
        <v>-33.340000000000003</v>
      </c>
      <c r="J41" s="27">
        <f t="shared" si="2"/>
        <v>-21.742532933350727</v>
      </c>
      <c r="Q41" s="137"/>
    </row>
    <row r="42" spans="1:17">
      <c r="A42" s="60" t="s">
        <v>58</v>
      </c>
      <c r="B42" s="18" t="s">
        <v>10</v>
      </c>
      <c r="C42" s="17">
        <v>155</v>
      </c>
      <c r="D42" s="14">
        <v>155</v>
      </c>
      <c r="E42" s="14">
        <v>195</v>
      </c>
      <c r="F42" s="14">
        <v>200</v>
      </c>
      <c r="G42" s="70">
        <v>147.91999999999999</v>
      </c>
      <c r="H42" s="15">
        <f t="shared" si="7"/>
        <v>176.25</v>
      </c>
      <c r="I42" s="15">
        <f t="shared" si="1"/>
        <v>28.330000000000013</v>
      </c>
      <c r="J42" s="27">
        <f t="shared" si="2"/>
        <v>19.152244456462963</v>
      </c>
      <c r="Q42" s="8"/>
    </row>
    <row r="43" spans="1:17">
      <c r="A43" s="62" t="s">
        <v>71</v>
      </c>
      <c r="B43" s="3" t="s">
        <v>10</v>
      </c>
      <c r="C43" s="17">
        <v>85</v>
      </c>
      <c r="D43" s="14">
        <v>85</v>
      </c>
      <c r="E43" s="72" t="s">
        <v>70</v>
      </c>
      <c r="F43" s="72" t="s">
        <v>70</v>
      </c>
      <c r="G43" s="70">
        <v>142.71</v>
      </c>
      <c r="H43" s="15">
        <f>(C43+D43)/2</f>
        <v>85</v>
      </c>
      <c r="I43" s="1" t="s">
        <v>70</v>
      </c>
      <c r="J43" s="9" t="s">
        <v>70</v>
      </c>
      <c r="Q43" s="8"/>
    </row>
    <row r="44" spans="1:17" ht="19.5" customHeight="1" thickBot="1">
      <c r="A44" s="61" t="s">
        <v>69</v>
      </c>
      <c r="B44" s="28" t="s">
        <v>10</v>
      </c>
      <c r="C44" s="55">
        <v>85</v>
      </c>
      <c r="D44" s="69">
        <v>85</v>
      </c>
      <c r="E44" s="69">
        <v>98.33</v>
      </c>
      <c r="F44" s="69">
        <v>84</v>
      </c>
      <c r="G44" s="77">
        <v>86.67</v>
      </c>
      <c r="H44" s="23">
        <f t="shared" si="7"/>
        <v>88.082499999999996</v>
      </c>
      <c r="I44" s="23">
        <f t="shared" si="1"/>
        <v>1.4124999999999943</v>
      </c>
      <c r="J44" s="30">
        <f t="shared" si="2"/>
        <v>1.6297450098073085</v>
      </c>
      <c r="Q44" s="8"/>
    </row>
    <row r="45" spans="1:17" ht="30.75" customHeight="1" thickBot="1">
      <c r="A45" s="128" t="s">
        <v>13</v>
      </c>
      <c r="B45" s="128"/>
      <c r="C45" s="128"/>
      <c r="D45" s="128"/>
      <c r="E45" s="128"/>
      <c r="F45" s="128"/>
      <c r="G45" s="128"/>
      <c r="H45" s="128"/>
      <c r="I45" s="128"/>
      <c r="J45" s="128"/>
      <c r="Q45" s="8"/>
    </row>
    <row r="46" spans="1:17" ht="17.25" customHeight="1">
      <c r="A46" s="59" t="s">
        <v>59</v>
      </c>
      <c r="B46" s="24" t="s">
        <v>10</v>
      </c>
      <c r="C46" s="52">
        <v>1300</v>
      </c>
      <c r="D46" s="52">
        <v>1300</v>
      </c>
      <c r="E46" s="52">
        <v>1300</v>
      </c>
      <c r="F46" s="52">
        <v>1300</v>
      </c>
      <c r="G46" s="76">
        <v>1300</v>
      </c>
      <c r="H46" s="25">
        <f t="shared" ref="H46:H56" si="8">(C46+D46+E46+F46)/4</f>
        <v>1300</v>
      </c>
      <c r="I46" s="25">
        <f t="shared" si="1"/>
        <v>0</v>
      </c>
      <c r="J46" s="26">
        <f t="shared" si="2"/>
        <v>0</v>
      </c>
      <c r="Q46" s="8"/>
    </row>
    <row r="47" spans="1:17">
      <c r="A47" s="60" t="s">
        <v>60</v>
      </c>
      <c r="B47" s="18" t="s">
        <v>10</v>
      </c>
      <c r="C47" s="40">
        <v>750</v>
      </c>
      <c r="D47" s="40">
        <v>750</v>
      </c>
      <c r="E47" s="40">
        <v>750</v>
      </c>
      <c r="F47" s="40">
        <v>750</v>
      </c>
      <c r="G47" s="70">
        <v>750</v>
      </c>
      <c r="H47" s="15">
        <f t="shared" si="8"/>
        <v>750</v>
      </c>
      <c r="I47" s="15">
        <f t="shared" si="1"/>
        <v>0</v>
      </c>
      <c r="J47" s="27">
        <f t="shared" si="2"/>
        <v>0</v>
      </c>
      <c r="Q47" s="8"/>
    </row>
    <row r="48" spans="1:17" ht="18" customHeight="1">
      <c r="A48" s="60" t="s">
        <v>61</v>
      </c>
      <c r="B48" s="18" t="s">
        <v>10</v>
      </c>
      <c r="C48" s="40">
        <v>1000</v>
      </c>
      <c r="D48" s="40">
        <v>1000</v>
      </c>
      <c r="E48" s="40">
        <v>1000</v>
      </c>
      <c r="F48" s="40">
        <v>1000</v>
      </c>
      <c r="G48" s="70">
        <v>1000</v>
      </c>
      <c r="H48" s="15">
        <f t="shared" si="8"/>
        <v>1000</v>
      </c>
      <c r="I48" s="15">
        <f t="shared" si="1"/>
        <v>0</v>
      </c>
      <c r="J48" s="27">
        <f t="shared" si="2"/>
        <v>0</v>
      </c>
      <c r="Q48" s="8"/>
    </row>
    <row r="49" spans="1:17" ht="15" customHeight="1">
      <c r="A49" s="60" t="s">
        <v>62</v>
      </c>
      <c r="B49" s="18" t="s">
        <v>10</v>
      </c>
      <c r="C49" s="40">
        <v>750</v>
      </c>
      <c r="D49" s="40">
        <v>750</v>
      </c>
      <c r="E49" s="40">
        <v>750</v>
      </c>
      <c r="F49" s="40">
        <v>750</v>
      </c>
      <c r="G49" s="70">
        <v>750</v>
      </c>
      <c r="H49" s="15">
        <f t="shared" si="8"/>
        <v>750</v>
      </c>
      <c r="I49" s="15">
        <f t="shared" si="1"/>
        <v>0</v>
      </c>
      <c r="J49" s="27">
        <f t="shared" si="2"/>
        <v>0</v>
      </c>
      <c r="Q49" s="8"/>
    </row>
    <row r="50" spans="1:17" ht="19.5" customHeight="1">
      <c r="A50" s="60" t="s">
        <v>63</v>
      </c>
      <c r="B50" s="18" t="s">
        <v>10</v>
      </c>
      <c r="C50" s="40">
        <v>300</v>
      </c>
      <c r="D50" s="40">
        <v>296.67</v>
      </c>
      <c r="E50" s="40">
        <v>280</v>
      </c>
      <c r="F50" s="40">
        <v>320</v>
      </c>
      <c r="G50" s="70">
        <v>300</v>
      </c>
      <c r="H50" s="15">
        <f t="shared" si="8"/>
        <v>299.16750000000002</v>
      </c>
      <c r="I50" s="15">
        <f t="shared" si="1"/>
        <v>-0.83249999999998181</v>
      </c>
      <c r="J50" s="27">
        <f t="shared" si="2"/>
        <v>-0.27749999999999392</v>
      </c>
      <c r="Q50" s="8"/>
    </row>
    <row r="51" spans="1:17" ht="24" customHeight="1">
      <c r="A51" s="60" t="s">
        <v>64</v>
      </c>
      <c r="B51" s="18" t="s">
        <v>10</v>
      </c>
      <c r="C51" s="40">
        <v>300</v>
      </c>
      <c r="D51" s="40">
        <v>300</v>
      </c>
      <c r="E51" s="40">
        <v>300</v>
      </c>
      <c r="F51" s="40">
        <v>300</v>
      </c>
      <c r="G51" s="70">
        <v>280</v>
      </c>
      <c r="H51" s="15">
        <f t="shared" si="8"/>
        <v>300</v>
      </c>
      <c r="I51" s="15">
        <f t="shared" si="1"/>
        <v>20</v>
      </c>
      <c r="J51" s="27">
        <f t="shared" si="2"/>
        <v>7.1428571428571432</v>
      </c>
      <c r="Q51" s="8"/>
    </row>
    <row r="52" spans="1:17" ht="31.5" customHeight="1" thickBot="1">
      <c r="A52" s="61" t="s">
        <v>15</v>
      </c>
      <c r="B52" s="31" t="s">
        <v>14</v>
      </c>
      <c r="C52" s="53">
        <v>330</v>
      </c>
      <c r="D52" s="53">
        <v>333.33</v>
      </c>
      <c r="E52" s="53">
        <v>346.67</v>
      </c>
      <c r="F52" s="53">
        <v>350</v>
      </c>
      <c r="G52" s="77">
        <v>353.75</v>
      </c>
      <c r="H52" s="23">
        <f t="shared" si="8"/>
        <v>340</v>
      </c>
      <c r="I52" s="23">
        <f t="shared" si="1"/>
        <v>-13.75</v>
      </c>
      <c r="J52" s="30">
        <f t="shared" si="2"/>
        <v>-3.8869257950530036</v>
      </c>
      <c r="Q52" s="8"/>
    </row>
    <row r="53" spans="1:17" ht="15.75" thickBot="1">
      <c r="A53" s="128" t="s">
        <v>16</v>
      </c>
      <c r="B53" s="128"/>
      <c r="C53" s="128"/>
      <c r="D53" s="128"/>
      <c r="E53" s="128"/>
      <c r="F53" s="128"/>
      <c r="G53" s="128"/>
      <c r="H53" s="128"/>
      <c r="I53" s="128"/>
      <c r="J53" s="128"/>
      <c r="Q53" s="8"/>
    </row>
    <row r="54" spans="1:17">
      <c r="A54" s="66" t="s">
        <v>18</v>
      </c>
      <c r="B54" s="24" t="s">
        <v>17</v>
      </c>
      <c r="C54" s="20">
        <v>900</v>
      </c>
      <c r="D54" s="20">
        <v>900</v>
      </c>
      <c r="E54" s="20">
        <v>900</v>
      </c>
      <c r="F54" s="20">
        <v>900</v>
      </c>
      <c r="G54" s="20">
        <v>720</v>
      </c>
      <c r="H54" s="25">
        <f t="shared" si="8"/>
        <v>900</v>
      </c>
      <c r="I54" s="25">
        <f>H54-G54</f>
        <v>180</v>
      </c>
      <c r="J54" s="26">
        <f>(I54*100)/G54</f>
        <v>25</v>
      </c>
      <c r="Q54" s="8"/>
    </row>
    <row r="55" spans="1:17" ht="23.25" customHeight="1">
      <c r="A55" s="64" t="s">
        <v>20</v>
      </c>
      <c r="B55" s="18" t="s">
        <v>19</v>
      </c>
      <c r="C55" s="16">
        <v>5800</v>
      </c>
      <c r="D55" s="16">
        <v>5800</v>
      </c>
      <c r="E55" s="16">
        <v>5800</v>
      </c>
      <c r="F55" s="16">
        <v>5800</v>
      </c>
      <c r="G55" s="16">
        <v>5500</v>
      </c>
      <c r="H55" s="15">
        <f t="shared" si="8"/>
        <v>5800</v>
      </c>
      <c r="I55" s="15">
        <f>H55-G55</f>
        <v>300</v>
      </c>
      <c r="J55" s="27">
        <f>(I55*100)/G55</f>
        <v>5.4545454545454541</v>
      </c>
      <c r="Q55" s="8"/>
    </row>
    <row r="56" spans="1:17" ht="32.25" customHeight="1" thickBot="1">
      <c r="A56" s="67" t="s">
        <v>21</v>
      </c>
      <c r="B56" s="31" t="s">
        <v>24</v>
      </c>
      <c r="C56" s="29">
        <v>540</v>
      </c>
      <c r="D56" s="29">
        <v>540</v>
      </c>
      <c r="E56" s="29">
        <v>540</v>
      </c>
      <c r="F56" s="29">
        <v>540</v>
      </c>
      <c r="G56" s="29">
        <v>360</v>
      </c>
      <c r="H56" s="23">
        <f t="shared" si="8"/>
        <v>540</v>
      </c>
      <c r="I56" s="23">
        <f>H56-G56</f>
        <v>180</v>
      </c>
      <c r="J56" s="30">
        <f>(I56*100)/G56</f>
        <v>50</v>
      </c>
      <c r="Q56" s="8"/>
    </row>
    <row r="57" spans="1:17">
      <c r="A57" s="4"/>
      <c r="B57" s="7"/>
      <c r="C57" s="4"/>
      <c r="D57" s="4"/>
      <c r="E57" s="4"/>
      <c r="F57" s="4"/>
      <c r="G57" s="4"/>
      <c r="H57" s="4"/>
      <c r="I57" s="4"/>
      <c r="J57" s="4"/>
    </row>
    <row r="58" spans="1:17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3:J53"/>
    <mergeCell ref="Q11:Q20"/>
    <mergeCell ref="Q22:Q31"/>
    <mergeCell ref="A24:J24"/>
    <mergeCell ref="Q32:Q41"/>
    <mergeCell ref="A38:J38"/>
    <mergeCell ref="A45:J4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5"/>
  <sheetViews>
    <sheetView rightToLeft="1" topLeftCell="A22" zoomScale="85" zoomScaleNormal="85" workbookViewId="0">
      <selection activeCell="H22" sqref="H22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A1" s="139" t="s">
        <v>87</v>
      </c>
      <c r="B1" s="139"/>
      <c r="C1" s="139"/>
      <c r="D1" s="139"/>
      <c r="E1" s="139"/>
      <c r="F1" s="139"/>
      <c r="G1" s="139"/>
      <c r="H1" s="139"/>
      <c r="I1" s="139"/>
      <c r="J1" s="139"/>
      <c r="K1" s="129" t="s">
        <v>86</v>
      </c>
      <c r="L1" s="129"/>
      <c r="M1" s="129"/>
      <c r="N1" s="129"/>
      <c r="O1" s="129"/>
      <c r="P1" s="129"/>
      <c r="Q1" s="129"/>
    </row>
    <row r="2" spans="1:17" ht="16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Q2" s="137" t="s">
        <v>22</v>
      </c>
    </row>
    <row r="3" spans="1:17" ht="15" customHeight="1">
      <c r="A3" s="140" t="s">
        <v>4</v>
      </c>
      <c r="B3" s="142" t="s">
        <v>3</v>
      </c>
      <c r="C3" s="144" t="s">
        <v>2</v>
      </c>
      <c r="D3" s="144"/>
      <c r="E3" s="144"/>
      <c r="F3" s="144"/>
      <c r="G3" s="144" t="s">
        <v>1</v>
      </c>
      <c r="H3" s="144"/>
      <c r="I3" s="144" t="s">
        <v>0</v>
      </c>
      <c r="J3" s="145"/>
      <c r="Q3" s="137"/>
    </row>
    <row r="4" spans="1:17" ht="30.75" thickBot="1">
      <c r="A4" s="141"/>
      <c r="B4" s="143"/>
      <c r="C4" s="58" t="s">
        <v>76</v>
      </c>
      <c r="D4" s="58" t="s">
        <v>77</v>
      </c>
      <c r="E4" s="58" t="s">
        <v>78</v>
      </c>
      <c r="F4" s="58" t="s">
        <v>79</v>
      </c>
      <c r="G4" s="56" t="s">
        <v>8</v>
      </c>
      <c r="H4" s="56" t="s">
        <v>7</v>
      </c>
      <c r="I4" s="56" t="s">
        <v>6</v>
      </c>
      <c r="J4" s="57" t="s">
        <v>5</v>
      </c>
      <c r="Q4" s="137"/>
    </row>
    <row r="5" spans="1:17" ht="21.75" customHeight="1" thickBot="1">
      <c r="A5" s="128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Q5" s="137"/>
    </row>
    <row r="6" spans="1:17">
      <c r="A6" s="59" t="s">
        <v>25</v>
      </c>
      <c r="B6" s="10" t="s">
        <v>19</v>
      </c>
      <c r="C6" s="52">
        <v>3600</v>
      </c>
      <c r="D6" s="52">
        <v>3600</v>
      </c>
      <c r="E6" s="52">
        <v>3600</v>
      </c>
      <c r="F6" s="52">
        <v>3600</v>
      </c>
      <c r="G6" s="52">
        <v>3600</v>
      </c>
      <c r="H6" s="25">
        <f t="shared" ref="H6:H23" si="0">(C6+D6+E6+F6)/4</f>
        <v>3600</v>
      </c>
      <c r="I6" s="25">
        <f t="shared" ref="I6:I54" si="1">H6-G6</f>
        <v>0</v>
      </c>
      <c r="J6" s="26">
        <f t="shared" ref="J6:J54" si="2">(I6*100)/G6</f>
        <v>0</v>
      </c>
      <c r="Q6" s="137"/>
    </row>
    <row r="7" spans="1:17">
      <c r="A7" s="60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37"/>
    </row>
    <row r="8" spans="1:17">
      <c r="A8" s="60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40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37"/>
    </row>
    <row r="9" spans="1:17">
      <c r="A9" s="60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37"/>
    </row>
    <row r="10" spans="1:17" ht="30">
      <c r="A10" s="60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37"/>
    </row>
    <row r="11" spans="1:17" ht="16.5" customHeight="1">
      <c r="A11" s="60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37" t="s">
        <v>22</v>
      </c>
    </row>
    <row r="12" spans="1:17" ht="29.25" customHeight="1">
      <c r="A12" s="60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40">
        <v>420</v>
      </c>
      <c r="H12" s="15">
        <f t="shared" si="0"/>
        <v>420</v>
      </c>
      <c r="I12" s="15">
        <f t="shared" si="1"/>
        <v>0</v>
      </c>
      <c r="J12" s="27">
        <f t="shared" si="2"/>
        <v>0</v>
      </c>
      <c r="Q12" s="137"/>
    </row>
    <row r="13" spans="1:17">
      <c r="A13" s="60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37"/>
    </row>
    <row r="14" spans="1:17" ht="15" customHeight="1">
      <c r="A14" s="60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37"/>
    </row>
    <row r="15" spans="1:17" ht="15" customHeight="1">
      <c r="A15" s="60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37"/>
    </row>
    <row r="16" spans="1:17" ht="15" customHeight="1">
      <c r="A16" s="60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40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37"/>
    </row>
    <row r="17" spans="1:17" ht="15" customHeight="1">
      <c r="A17" s="60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37"/>
    </row>
    <row r="18" spans="1:17" ht="15" customHeight="1">
      <c r="A18" s="60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40">
        <v>310</v>
      </c>
      <c r="H18" s="15">
        <f t="shared" si="0"/>
        <v>310</v>
      </c>
      <c r="I18" s="15">
        <f t="shared" si="1"/>
        <v>0</v>
      </c>
      <c r="J18" s="27">
        <f t="shared" si="2"/>
        <v>0</v>
      </c>
      <c r="Q18" s="137"/>
    </row>
    <row r="19" spans="1:17">
      <c r="A19" s="60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37"/>
    </row>
    <row r="20" spans="1:17">
      <c r="A20" s="60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27">
        <f t="shared" si="2"/>
        <v>0</v>
      </c>
      <c r="Q20" s="137"/>
    </row>
    <row r="21" spans="1:17">
      <c r="A21" s="60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60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37" t="s">
        <v>23</v>
      </c>
    </row>
    <row r="23" spans="1:17" ht="15.75" thickBot="1">
      <c r="A23" s="61" t="s">
        <v>42</v>
      </c>
      <c r="B23" s="11" t="s">
        <v>10</v>
      </c>
      <c r="C23" s="53">
        <v>180</v>
      </c>
      <c r="D23" s="53">
        <v>180</v>
      </c>
      <c r="E23" s="53">
        <v>180</v>
      </c>
      <c r="F23" s="53">
        <v>180</v>
      </c>
      <c r="G23" s="83">
        <v>180</v>
      </c>
      <c r="H23" s="23">
        <f t="shared" si="0"/>
        <v>180</v>
      </c>
      <c r="I23" s="23">
        <f t="shared" si="1"/>
        <v>0</v>
      </c>
      <c r="J23" s="30">
        <f t="shared" si="2"/>
        <v>0</v>
      </c>
      <c r="Q23" s="137"/>
    </row>
    <row r="24" spans="1:17" ht="24" customHeight="1" thickBot="1">
      <c r="A24" s="128" t="s">
        <v>11</v>
      </c>
      <c r="B24" s="128"/>
      <c r="C24" s="128"/>
      <c r="D24" s="128"/>
      <c r="E24" s="128"/>
      <c r="F24" s="128"/>
      <c r="G24" s="128"/>
      <c r="H24" s="128"/>
      <c r="I24" s="128"/>
      <c r="J24" s="128"/>
      <c r="Q24" s="137"/>
    </row>
    <row r="25" spans="1:17">
      <c r="A25" s="59" t="s">
        <v>43</v>
      </c>
      <c r="B25" s="24" t="s">
        <v>10</v>
      </c>
      <c r="C25" s="75">
        <v>40</v>
      </c>
      <c r="D25" s="75">
        <v>44.17</v>
      </c>
      <c r="E25" s="75">
        <v>45</v>
      </c>
      <c r="F25" s="75">
        <v>40.71</v>
      </c>
      <c r="G25" s="78">
        <v>40</v>
      </c>
      <c r="H25" s="25">
        <f t="shared" ref="H25:H37" si="3">(C25+D25+E25+F25)/4</f>
        <v>42.470000000000006</v>
      </c>
      <c r="I25" s="25">
        <f t="shared" si="1"/>
        <v>2.470000000000006</v>
      </c>
      <c r="J25" s="26">
        <f t="shared" si="2"/>
        <v>6.1750000000000149</v>
      </c>
      <c r="Q25" s="137"/>
    </row>
    <row r="26" spans="1:17">
      <c r="A26" s="60" t="s">
        <v>44</v>
      </c>
      <c r="B26" s="18" t="s">
        <v>10</v>
      </c>
      <c r="C26" s="14">
        <v>90</v>
      </c>
      <c r="D26" s="14">
        <v>98.33</v>
      </c>
      <c r="E26" s="14">
        <v>60</v>
      </c>
      <c r="F26" s="14">
        <v>50</v>
      </c>
      <c r="G26" s="71">
        <v>65.58</v>
      </c>
      <c r="H26" s="15">
        <f t="shared" si="3"/>
        <v>74.582499999999996</v>
      </c>
      <c r="I26" s="15">
        <f t="shared" si="1"/>
        <v>9.0024999999999977</v>
      </c>
      <c r="J26" s="27">
        <f t="shared" si="2"/>
        <v>13.72750838670326</v>
      </c>
      <c r="Q26" s="137"/>
    </row>
    <row r="27" spans="1:17" ht="15" customHeight="1">
      <c r="A27" s="60" t="s">
        <v>81</v>
      </c>
      <c r="B27" s="18" t="s">
        <v>10</v>
      </c>
      <c r="C27" s="14">
        <v>25</v>
      </c>
      <c r="D27" s="14">
        <v>26.67</v>
      </c>
      <c r="E27" s="14">
        <v>35</v>
      </c>
      <c r="F27" s="14">
        <v>35</v>
      </c>
      <c r="G27" s="71">
        <v>35</v>
      </c>
      <c r="H27" s="15">
        <f t="shared" si="3"/>
        <v>30.4175</v>
      </c>
      <c r="I27" s="15">
        <f t="shared" si="1"/>
        <v>-4.5824999999999996</v>
      </c>
      <c r="J27" s="27">
        <f t="shared" si="2"/>
        <v>-13.092857142857142</v>
      </c>
      <c r="Q27" s="137"/>
    </row>
    <row r="28" spans="1:17">
      <c r="A28" s="60" t="s">
        <v>46</v>
      </c>
      <c r="B28" s="18" t="s">
        <v>10</v>
      </c>
      <c r="C28" s="14">
        <v>63.33</v>
      </c>
      <c r="D28" s="14">
        <v>63.33</v>
      </c>
      <c r="E28" s="14">
        <v>56.67</v>
      </c>
      <c r="F28" s="14">
        <v>55.71</v>
      </c>
      <c r="G28" s="71">
        <v>75.84</v>
      </c>
      <c r="H28" s="15">
        <f t="shared" si="3"/>
        <v>59.76</v>
      </c>
      <c r="I28" s="15">
        <f t="shared" si="1"/>
        <v>-16.080000000000005</v>
      </c>
      <c r="J28" s="27">
        <f t="shared" si="2"/>
        <v>-21.202531645569625</v>
      </c>
      <c r="Q28" s="137"/>
    </row>
    <row r="29" spans="1:17">
      <c r="A29" s="60" t="s">
        <v>47</v>
      </c>
      <c r="B29" s="18" t="s">
        <v>10</v>
      </c>
      <c r="C29" s="14">
        <v>66.67</v>
      </c>
      <c r="D29" s="14">
        <v>63.33</v>
      </c>
      <c r="E29" s="14">
        <v>63.33</v>
      </c>
      <c r="F29" s="14">
        <v>67.14</v>
      </c>
      <c r="G29" s="71">
        <v>73.33</v>
      </c>
      <c r="H29" s="15">
        <f t="shared" si="3"/>
        <v>65.117499999999993</v>
      </c>
      <c r="I29" s="15">
        <f t="shared" si="1"/>
        <v>-8.2125000000000057</v>
      </c>
      <c r="J29" s="27">
        <f t="shared" si="2"/>
        <v>-11.199372698759042</v>
      </c>
      <c r="Q29" s="137"/>
    </row>
    <row r="30" spans="1:17">
      <c r="A30" s="60" t="s">
        <v>48</v>
      </c>
      <c r="B30" s="18" t="s">
        <v>10</v>
      </c>
      <c r="C30" s="14">
        <v>35</v>
      </c>
      <c r="D30" s="14">
        <v>35</v>
      </c>
      <c r="E30" s="14">
        <v>35</v>
      </c>
      <c r="F30" s="14">
        <v>35</v>
      </c>
      <c r="G30" s="71">
        <v>35.83</v>
      </c>
      <c r="H30" s="15">
        <f t="shared" si="3"/>
        <v>35</v>
      </c>
      <c r="I30" s="15">
        <f t="shared" si="1"/>
        <v>-0.82999999999999829</v>
      </c>
      <c r="J30" s="27">
        <f t="shared" si="2"/>
        <v>-2.3164945576332636</v>
      </c>
      <c r="Q30" s="137"/>
    </row>
    <row r="31" spans="1:17">
      <c r="A31" s="60" t="s">
        <v>49</v>
      </c>
      <c r="B31" s="18" t="s">
        <v>10</v>
      </c>
      <c r="C31" s="14">
        <v>116.67</v>
      </c>
      <c r="D31" s="14">
        <v>131.66999999999999</v>
      </c>
      <c r="E31" s="14">
        <v>131.66999999999999</v>
      </c>
      <c r="F31" s="14">
        <v>137.13999999999999</v>
      </c>
      <c r="G31" s="71">
        <v>114.17</v>
      </c>
      <c r="H31" s="15">
        <f t="shared" si="3"/>
        <v>129.28749999999999</v>
      </c>
      <c r="I31" s="15">
        <f t="shared" si="1"/>
        <v>15.117499999999993</v>
      </c>
      <c r="J31" s="27">
        <f t="shared" si="2"/>
        <v>13.241219234474899</v>
      </c>
      <c r="Q31" s="137" t="s">
        <v>23</v>
      </c>
    </row>
    <row r="32" spans="1:17">
      <c r="A32" s="60" t="s">
        <v>50</v>
      </c>
      <c r="B32" s="18" t="s">
        <v>10</v>
      </c>
      <c r="C32" s="14">
        <v>100</v>
      </c>
      <c r="D32" s="14">
        <v>100</v>
      </c>
      <c r="E32" s="14">
        <v>113.33</v>
      </c>
      <c r="F32" s="14">
        <v>114.29</v>
      </c>
      <c r="G32" s="71">
        <v>98.33</v>
      </c>
      <c r="H32" s="15">
        <f t="shared" si="3"/>
        <v>106.905</v>
      </c>
      <c r="I32" s="15">
        <f t="shared" si="1"/>
        <v>8.5750000000000028</v>
      </c>
      <c r="J32" s="27">
        <f t="shared" si="2"/>
        <v>8.7206345977829773</v>
      </c>
      <c r="Q32" s="137"/>
    </row>
    <row r="33" spans="1:17">
      <c r="A33" s="60" t="s">
        <v>52</v>
      </c>
      <c r="B33" s="18" t="s">
        <v>10</v>
      </c>
      <c r="C33" s="14">
        <v>40</v>
      </c>
      <c r="D33" s="14">
        <v>50</v>
      </c>
      <c r="E33" s="14">
        <v>60</v>
      </c>
      <c r="F33" s="14">
        <v>54.29</v>
      </c>
      <c r="G33" s="71">
        <v>40</v>
      </c>
      <c r="H33" s="15">
        <f t="shared" si="3"/>
        <v>51.072499999999998</v>
      </c>
      <c r="I33" s="15">
        <f t="shared" si="1"/>
        <v>11.072499999999998</v>
      </c>
      <c r="J33" s="27">
        <f t="shared" si="2"/>
        <v>27.681249999999995</v>
      </c>
      <c r="Q33" s="137"/>
    </row>
    <row r="34" spans="1:17">
      <c r="A34" s="60" t="s">
        <v>53</v>
      </c>
      <c r="B34" s="18" t="s">
        <v>10</v>
      </c>
      <c r="C34" s="14">
        <v>200</v>
      </c>
      <c r="D34" s="14">
        <v>200</v>
      </c>
      <c r="E34" s="14">
        <v>200</v>
      </c>
      <c r="F34" s="14">
        <v>221.43</v>
      </c>
      <c r="G34" s="71">
        <v>200</v>
      </c>
      <c r="H34" s="15">
        <f t="shared" si="3"/>
        <v>205.35750000000002</v>
      </c>
      <c r="I34" s="15">
        <f t="shared" si="1"/>
        <v>5.3575000000000159</v>
      </c>
      <c r="J34" s="27">
        <f t="shared" si="2"/>
        <v>2.678750000000008</v>
      </c>
      <c r="Q34" s="137"/>
    </row>
    <row r="35" spans="1:17">
      <c r="A35" s="60" t="s">
        <v>54</v>
      </c>
      <c r="B35" s="18" t="s">
        <v>10</v>
      </c>
      <c r="C35" s="14">
        <v>200</v>
      </c>
      <c r="D35" s="14">
        <v>200</v>
      </c>
      <c r="E35" s="14">
        <v>200</v>
      </c>
      <c r="F35" s="14">
        <v>200</v>
      </c>
      <c r="G35" s="71">
        <v>200</v>
      </c>
      <c r="H35" s="15">
        <f t="shared" si="3"/>
        <v>200</v>
      </c>
      <c r="I35" s="15">
        <f t="shared" si="1"/>
        <v>0</v>
      </c>
      <c r="J35" s="27">
        <f t="shared" si="2"/>
        <v>0</v>
      </c>
      <c r="Q35" s="137"/>
    </row>
    <row r="36" spans="1:17">
      <c r="A36" s="62" t="s">
        <v>83</v>
      </c>
      <c r="B36" s="88" t="s">
        <v>10</v>
      </c>
      <c r="C36" s="92">
        <v>86.67</v>
      </c>
      <c r="D36" s="92">
        <v>100</v>
      </c>
      <c r="E36" s="89">
        <v>82.5</v>
      </c>
      <c r="F36" s="89">
        <v>78.569999999999993</v>
      </c>
      <c r="G36" s="48">
        <v>106.67</v>
      </c>
      <c r="H36" s="90">
        <f t="shared" si="3"/>
        <v>86.935000000000002</v>
      </c>
      <c r="I36" s="15">
        <f t="shared" si="1"/>
        <v>-19.734999999999999</v>
      </c>
      <c r="J36" s="27">
        <f t="shared" si="2"/>
        <v>-18.500984344239242</v>
      </c>
      <c r="Q36" s="137"/>
    </row>
    <row r="37" spans="1:17">
      <c r="A37" s="60" t="s">
        <v>88</v>
      </c>
      <c r="B37" s="18" t="s">
        <v>10</v>
      </c>
      <c r="C37" s="72">
        <v>30</v>
      </c>
      <c r="D37" s="72">
        <v>30</v>
      </c>
      <c r="E37" s="14">
        <v>40</v>
      </c>
      <c r="F37" s="14">
        <v>50</v>
      </c>
      <c r="G37" s="48" t="s">
        <v>70</v>
      </c>
      <c r="H37" s="15">
        <f t="shared" si="3"/>
        <v>37.5</v>
      </c>
      <c r="I37" s="1" t="s">
        <v>70</v>
      </c>
      <c r="J37" s="9" t="s">
        <v>70</v>
      </c>
      <c r="Q37" s="137"/>
    </row>
    <row r="38" spans="1:17" ht="18" customHeight="1" thickBot="1">
      <c r="A38" s="95" t="s">
        <v>89</v>
      </c>
      <c r="B38" s="28" t="s">
        <v>10</v>
      </c>
      <c r="C38" s="77">
        <v>100</v>
      </c>
      <c r="D38" s="96">
        <v>90</v>
      </c>
      <c r="E38" s="96">
        <v>56.67</v>
      </c>
      <c r="F38" s="96">
        <v>58.57</v>
      </c>
      <c r="G38" s="80" t="s">
        <v>70</v>
      </c>
      <c r="H38" s="81">
        <f>(F36+E36)/2</f>
        <v>80.534999999999997</v>
      </c>
      <c r="I38" s="81" t="s">
        <v>70</v>
      </c>
      <c r="J38" s="82" t="s">
        <v>70</v>
      </c>
      <c r="Q38" s="137"/>
    </row>
    <row r="39" spans="1:17" ht="15.75" thickBot="1">
      <c r="A39" s="128" t="s">
        <v>12</v>
      </c>
      <c r="B39" s="128"/>
      <c r="C39" s="128"/>
      <c r="D39" s="128"/>
      <c r="E39" s="128"/>
      <c r="F39" s="128"/>
      <c r="G39" s="128"/>
      <c r="H39" s="128"/>
      <c r="I39" s="128"/>
      <c r="J39" s="128"/>
      <c r="Q39" s="137"/>
    </row>
    <row r="40" spans="1:17">
      <c r="A40" s="59" t="s">
        <v>55</v>
      </c>
      <c r="B40" s="24" t="s">
        <v>10</v>
      </c>
      <c r="C40" s="54">
        <v>250</v>
      </c>
      <c r="D40" s="75">
        <v>250</v>
      </c>
      <c r="E40" s="75">
        <v>250</v>
      </c>
      <c r="F40" s="75">
        <v>250</v>
      </c>
      <c r="G40" s="76">
        <v>250</v>
      </c>
      <c r="H40" s="25">
        <f t="shared" ref="H40:H43" si="4">(C40+D40+E40+F40)/4</f>
        <v>250</v>
      </c>
      <c r="I40" s="25">
        <f t="shared" si="1"/>
        <v>0</v>
      </c>
      <c r="J40" s="26">
        <f t="shared" si="2"/>
        <v>0</v>
      </c>
      <c r="Q40" s="137"/>
    </row>
    <row r="41" spans="1:17">
      <c r="A41" s="60" t="s">
        <v>56</v>
      </c>
      <c r="B41" s="18" t="s">
        <v>10</v>
      </c>
      <c r="C41" s="17">
        <v>200</v>
      </c>
      <c r="D41" s="14">
        <v>216.67</v>
      </c>
      <c r="E41" s="14">
        <v>220</v>
      </c>
      <c r="F41" s="14">
        <v>220</v>
      </c>
      <c r="G41" s="70">
        <v>200</v>
      </c>
      <c r="H41" s="15">
        <f t="shared" si="4"/>
        <v>214.16749999999999</v>
      </c>
      <c r="I41" s="15">
        <f t="shared" si="1"/>
        <v>14.16749999999999</v>
      </c>
      <c r="J41" s="27">
        <f t="shared" si="2"/>
        <v>7.0837499999999958</v>
      </c>
      <c r="Q41" s="137"/>
    </row>
    <row r="42" spans="1:17">
      <c r="A42" s="60" t="s">
        <v>57</v>
      </c>
      <c r="B42" s="18" t="s">
        <v>10</v>
      </c>
      <c r="C42" s="17">
        <v>120</v>
      </c>
      <c r="D42" s="14">
        <v>120</v>
      </c>
      <c r="E42" s="14">
        <v>120</v>
      </c>
      <c r="F42" s="14">
        <v>128.57</v>
      </c>
      <c r="G42" s="70">
        <v>120</v>
      </c>
      <c r="H42" s="15">
        <f t="shared" si="4"/>
        <v>122.1425</v>
      </c>
      <c r="I42" s="15">
        <f t="shared" si="1"/>
        <v>2.1424999999999983</v>
      </c>
      <c r="J42" s="27">
        <f t="shared" si="2"/>
        <v>1.7854166666666653</v>
      </c>
      <c r="Q42" s="137"/>
    </row>
    <row r="43" spans="1:17">
      <c r="A43" s="60" t="s">
        <v>58</v>
      </c>
      <c r="B43" s="18" t="s">
        <v>10</v>
      </c>
      <c r="C43" s="17">
        <v>193.33</v>
      </c>
      <c r="D43" s="14">
        <v>186.67</v>
      </c>
      <c r="E43" s="14">
        <v>193.33</v>
      </c>
      <c r="F43" s="14">
        <v>208.57</v>
      </c>
      <c r="G43" s="70">
        <v>176.25</v>
      </c>
      <c r="H43" s="15">
        <f t="shared" si="4"/>
        <v>195.47500000000002</v>
      </c>
      <c r="I43" s="15">
        <f t="shared" si="1"/>
        <v>19.225000000000023</v>
      </c>
      <c r="J43" s="27">
        <f t="shared" si="2"/>
        <v>10.90780141843973</v>
      </c>
      <c r="Q43" s="8"/>
    </row>
    <row r="44" spans="1:17">
      <c r="A44" s="62" t="s">
        <v>69</v>
      </c>
      <c r="B44" s="88" t="s">
        <v>10</v>
      </c>
      <c r="C44" s="93">
        <v>93.33</v>
      </c>
      <c r="D44" s="89">
        <v>125</v>
      </c>
      <c r="E44" s="89">
        <v>110</v>
      </c>
      <c r="F44" s="89">
        <v>140</v>
      </c>
      <c r="G44" s="94">
        <v>88.08</v>
      </c>
      <c r="H44" s="90">
        <f>(C44+D44+E44+F44)/4</f>
        <v>117.0825</v>
      </c>
      <c r="I44" s="90">
        <f>H44-G44</f>
        <v>29.002499999999998</v>
      </c>
      <c r="J44" s="91">
        <f>(I44*100)/G44</f>
        <v>32.927452316076298</v>
      </c>
      <c r="Q44" s="8"/>
    </row>
    <row r="45" spans="1:17" ht="15.75" thickBot="1">
      <c r="A45" s="61" t="s">
        <v>90</v>
      </c>
      <c r="B45" s="28" t="s">
        <v>10</v>
      </c>
      <c r="C45" s="39" t="s">
        <v>70</v>
      </c>
      <c r="D45" s="39" t="s">
        <v>70</v>
      </c>
      <c r="E45" s="79">
        <v>283.33</v>
      </c>
      <c r="F45" s="79">
        <v>238.57</v>
      </c>
      <c r="G45" s="77" t="s">
        <v>70</v>
      </c>
      <c r="H45" s="23">
        <f>(E45+F45)/2</f>
        <v>260.95</v>
      </c>
      <c r="I45" s="81" t="s">
        <v>70</v>
      </c>
      <c r="J45" s="82" t="s">
        <v>70</v>
      </c>
      <c r="Q45" s="8"/>
    </row>
    <row r="46" spans="1:17" ht="9" customHeight="1">
      <c r="Q46" s="8"/>
    </row>
    <row r="47" spans="1:17" ht="17.25" customHeight="1" thickBot="1">
      <c r="A47" s="128" t="s">
        <v>13</v>
      </c>
      <c r="B47" s="128"/>
      <c r="C47" s="128"/>
      <c r="D47" s="128"/>
      <c r="E47" s="128"/>
      <c r="F47" s="128"/>
      <c r="G47" s="128"/>
      <c r="H47" s="128"/>
      <c r="I47" s="128"/>
      <c r="J47" s="128"/>
      <c r="Q47" s="8"/>
    </row>
    <row r="48" spans="1:17" ht="17.25" customHeight="1">
      <c r="A48" s="59" t="s">
        <v>59</v>
      </c>
      <c r="B48" s="24" t="s">
        <v>10</v>
      </c>
      <c r="C48" s="52">
        <v>1300</v>
      </c>
      <c r="D48" s="52">
        <v>1300</v>
      </c>
      <c r="E48" s="52">
        <v>1300</v>
      </c>
      <c r="F48" s="52">
        <v>1300</v>
      </c>
      <c r="G48" s="76">
        <v>1300</v>
      </c>
      <c r="H48" s="25">
        <f t="shared" ref="H48:H58" si="5">(C48+D48+E48+F48)/4</f>
        <v>1300</v>
      </c>
      <c r="I48" s="25">
        <f t="shared" si="1"/>
        <v>0</v>
      </c>
      <c r="J48" s="26">
        <f t="shared" si="2"/>
        <v>0</v>
      </c>
      <c r="Q48" s="8"/>
    </row>
    <row r="49" spans="1:17">
      <c r="A49" s="60" t="s">
        <v>60</v>
      </c>
      <c r="B49" s="18" t="s">
        <v>10</v>
      </c>
      <c r="C49" s="40">
        <v>750</v>
      </c>
      <c r="D49" s="40">
        <v>750</v>
      </c>
      <c r="E49" s="40">
        <v>750</v>
      </c>
      <c r="F49" s="40">
        <v>750</v>
      </c>
      <c r="G49" s="70">
        <v>750</v>
      </c>
      <c r="H49" s="15">
        <f t="shared" si="5"/>
        <v>750</v>
      </c>
      <c r="I49" s="15">
        <f t="shared" si="1"/>
        <v>0</v>
      </c>
      <c r="J49" s="27">
        <f t="shared" si="2"/>
        <v>0</v>
      </c>
      <c r="Q49" s="8"/>
    </row>
    <row r="50" spans="1:17" ht="18" customHeight="1">
      <c r="A50" s="60" t="s">
        <v>61</v>
      </c>
      <c r="B50" s="18" t="s">
        <v>10</v>
      </c>
      <c r="C50" s="40">
        <v>1000</v>
      </c>
      <c r="D50" s="40">
        <v>1000</v>
      </c>
      <c r="E50" s="40">
        <v>1000</v>
      </c>
      <c r="F50" s="40">
        <v>1000</v>
      </c>
      <c r="G50" s="70">
        <v>1000</v>
      </c>
      <c r="H50" s="15">
        <f t="shared" si="5"/>
        <v>1000</v>
      </c>
      <c r="I50" s="15">
        <f t="shared" si="1"/>
        <v>0</v>
      </c>
      <c r="J50" s="27">
        <f t="shared" si="2"/>
        <v>0</v>
      </c>
      <c r="Q50" s="8"/>
    </row>
    <row r="51" spans="1:17" ht="15" customHeight="1">
      <c r="A51" s="60" t="s">
        <v>62</v>
      </c>
      <c r="B51" s="18" t="s">
        <v>10</v>
      </c>
      <c r="C51" s="40">
        <v>750</v>
      </c>
      <c r="D51" s="40">
        <v>750</v>
      </c>
      <c r="E51" s="40">
        <v>750</v>
      </c>
      <c r="F51" s="40">
        <v>750</v>
      </c>
      <c r="G51" s="70">
        <v>750</v>
      </c>
      <c r="H51" s="15">
        <f t="shared" si="5"/>
        <v>750</v>
      </c>
      <c r="I51" s="15">
        <f t="shared" si="1"/>
        <v>0</v>
      </c>
      <c r="J51" s="27">
        <f t="shared" si="2"/>
        <v>0</v>
      </c>
      <c r="Q51" s="8"/>
    </row>
    <row r="52" spans="1:17" ht="19.5" customHeight="1">
      <c r="A52" s="60" t="s">
        <v>63</v>
      </c>
      <c r="B52" s="18" t="s">
        <v>10</v>
      </c>
      <c r="C52" s="40">
        <v>330</v>
      </c>
      <c r="D52" s="40">
        <v>330</v>
      </c>
      <c r="E52" s="40">
        <v>315</v>
      </c>
      <c r="F52" s="40">
        <v>320</v>
      </c>
      <c r="G52" s="70">
        <v>299.17</v>
      </c>
      <c r="H52" s="15">
        <f t="shared" si="5"/>
        <v>323.75</v>
      </c>
      <c r="I52" s="15">
        <f t="shared" si="1"/>
        <v>24.579999999999984</v>
      </c>
      <c r="J52" s="27">
        <f t="shared" si="2"/>
        <v>8.2160644449643954</v>
      </c>
      <c r="Q52" s="8"/>
    </row>
    <row r="53" spans="1:17" ht="24" customHeight="1">
      <c r="A53" s="60" t="s">
        <v>64</v>
      </c>
      <c r="B53" s="18" t="s">
        <v>10</v>
      </c>
      <c r="C53" s="40">
        <v>300</v>
      </c>
      <c r="D53" s="40">
        <v>300</v>
      </c>
      <c r="E53" s="40">
        <v>300</v>
      </c>
      <c r="F53" s="40">
        <v>300</v>
      </c>
      <c r="G53" s="70">
        <v>300</v>
      </c>
      <c r="H53" s="15">
        <f t="shared" si="5"/>
        <v>300</v>
      </c>
      <c r="I53" s="15">
        <f t="shared" si="1"/>
        <v>0</v>
      </c>
      <c r="J53" s="27">
        <f t="shared" si="2"/>
        <v>0</v>
      </c>
      <c r="Q53" s="8"/>
    </row>
    <row r="54" spans="1:17" ht="31.5" customHeight="1" thickBot="1">
      <c r="A54" s="61" t="s">
        <v>15</v>
      </c>
      <c r="B54" s="31" t="s">
        <v>14</v>
      </c>
      <c r="C54" s="53">
        <v>350</v>
      </c>
      <c r="D54" s="53">
        <v>350</v>
      </c>
      <c r="E54" s="53">
        <v>350</v>
      </c>
      <c r="F54" s="53">
        <v>350</v>
      </c>
      <c r="G54" s="77">
        <v>340</v>
      </c>
      <c r="H54" s="23">
        <f t="shared" si="5"/>
        <v>350</v>
      </c>
      <c r="I54" s="23">
        <f t="shared" si="1"/>
        <v>10</v>
      </c>
      <c r="J54" s="30">
        <f t="shared" si="2"/>
        <v>2.9411764705882355</v>
      </c>
      <c r="Q54" s="8"/>
    </row>
    <row r="55" spans="1:17" ht="15.75" thickBot="1">
      <c r="A55" s="128" t="s">
        <v>16</v>
      </c>
      <c r="B55" s="128"/>
      <c r="C55" s="128"/>
      <c r="D55" s="128"/>
      <c r="E55" s="128"/>
      <c r="F55" s="128"/>
      <c r="G55" s="128"/>
      <c r="H55" s="128"/>
      <c r="I55" s="128"/>
      <c r="J55" s="128"/>
      <c r="Q55" s="8"/>
    </row>
    <row r="56" spans="1:17">
      <c r="A56" s="73" t="s">
        <v>18</v>
      </c>
      <c r="B56" s="24" t="s">
        <v>17</v>
      </c>
      <c r="C56" s="20">
        <v>700</v>
      </c>
      <c r="D56" s="20">
        <v>700</v>
      </c>
      <c r="E56" s="20">
        <v>700</v>
      </c>
      <c r="F56" s="20">
        <v>700</v>
      </c>
      <c r="G56" s="20">
        <v>900</v>
      </c>
      <c r="H56" s="25">
        <f t="shared" si="5"/>
        <v>700</v>
      </c>
      <c r="I56" s="25">
        <f>H56-G56</f>
        <v>-200</v>
      </c>
      <c r="J56" s="26">
        <f>(I56*100)/G56</f>
        <v>-22.222222222222221</v>
      </c>
      <c r="Q56" s="8"/>
    </row>
    <row r="57" spans="1:17" ht="23.25" customHeight="1">
      <c r="A57" s="64" t="s">
        <v>20</v>
      </c>
      <c r="B57" s="18" t="s">
        <v>19</v>
      </c>
      <c r="C57" s="16">
        <v>5800</v>
      </c>
      <c r="D57" s="16">
        <v>5800</v>
      </c>
      <c r="E57" s="16">
        <v>5800</v>
      </c>
      <c r="F57" s="16">
        <v>5800</v>
      </c>
      <c r="G57" s="16">
        <v>5800</v>
      </c>
      <c r="H57" s="15">
        <f t="shared" si="5"/>
        <v>5800</v>
      </c>
      <c r="I57" s="15">
        <f>H57-G57</f>
        <v>0</v>
      </c>
      <c r="J57" s="27">
        <f>(I57*100)/G57</f>
        <v>0</v>
      </c>
      <c r="Q57" s="8"/>
    </row>
    <row r="58" spans="1:17" ht="32.25" customHeight="1" thickBot="1">
      <c r="A58" s="74" t="s">
        <v>21</v>
      </c>
      <c r="B58" s="31" t="s">
        <v>24</v>
      </c>
      <c r="C58" s="29">
        <v>540</v>
      </c>
      <c r="D58" s="29">
        <v>540</v>
      </c>
      <c r="E58" s="29">
        <v>540</v>
      </c>
      <c r="F58" s="29">
        <v>540</v>
      </c>
      <c r="G58" s="29">
        <v>540</v>
      </c>
      <c r="H58" s="23">
        <f t="shared" si="5"/>
        <v>540</v>
      </c>
      <c r="I58" s="23">
        <f>H58-G58</f>
        <v>0</v>
      </c>
      <c r="J58" s="30">
        <f>(I58*100)/G58</f>
        <v>0</v>
      </c>
      <c r="Q58" s="8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</sheetData>
  <mergeCells count="17">
    <mergeCell ref="A55:J55"/>
    <mergeCell ref="Q11:Q20"/>
    <mergeCell ref="Q22:Q30"/>
    <mergeCell ref="A24:J24"/>
    <mergeCell ref="Q31:Q42"/>
    <mergeCell ref="A39:J39"/>
    <mergeCell ref="A47:J47"/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4"/>
  <sheetViews>
    <sheetView rightToLeft="1" topLeftCell="A10" zoomScale="85" zoomScaleNormal="85" workbookViewId="0">
      <selection activeCell="G58" sqref="G58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17.25" customHeight="1">
      <c r="A1" s="139" t="s">
        <v>91</v>
      </c>
      <c r="B1" s="139"/>
      <c r="C1" s="139"/>
      <c r="D1" s="139"/>
      <c r="E1" s="139"/>
      <c r="F1" s="139"/>
      <c r="G1" s="139"/>
      <c r="H1" s="139"/>
      <c r="I1" s="139"/>
      <c r="J1" s="139"/>
      <c r="K1" s="129" t="s">
        <v>92</v>
      </c>
      <c r="L1" s="129"/>
      <c r="M1" s="129"/>
      <c r="N1" s="129"/>
      <c r="O1" s="129"/>
      <c r="P1" s="129"/>
      <c r="Q1" s="129"/>
    </row>
    <row r="2" spans="1:17" ht="16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Q2" s="137" t="s">
        <v>22</v>
      </c>
    </row>
    <row r="3" spans="1:17" ht="15" customHeight="1">
      <c r="A3" s="140" t="s">
        <v>4</v>
      </c>
      <c r="B3" s="142" t="s">
        <v>3</v>
      </c>
      <c r="C3" s="144" t="s">
        <v>2</v>
      </c>
      <c r="D3" s="144"/>
      <c r="E3" s="144"/>
      <c r="F3" s="144"/>
      <c r="G3" s="144" t="s">
        <v>1</v>
      </c>
      <c r="H3" s="144"/>
      <c r="I3" s="144" t="s">
        <v>0</v>
      </c>
      <c r="J3" s="145"/>
      <c r="Q3" s="137"/>
    </row>
    <row r="4" spans="1:17" ht="30.75" thickBot="1">
      <c r="A4" s="141"/>
      <c r="B4" s="143"/>
      <c r="C4" s="58" t="s">
        <v>76</v>
      </c>
      <c r="D4" s="58" t="s">
        <v>77</v>
      </c>
      <c r="E4" s="58" t="s">
        <v>78</v>
      </c>
      <c r="F4" s="58" t="s">
        <v>79</v>
      </c>
      <c r="G4" s="56" t="s">
        <v>8</v>
      </c>
      <c r="H4" s="56" t="s">
        <v>7</v>
      </c>
      <c r="I4" s="56" t="s">
        <v>6</v>
      </c>
      <c r="J4" s="57" t="s">
        <v>5</v>
      </c>
      <c r="Q4" s="137"/>
    </row>
    <row r="5" spans="1:17" ht="21.75" customHeight="1" thickBot="1">
      <c r="A5" s="128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Q5" s="137"/>
    </row>
    <row r="6" spans="1:17">
      <c r="A6" s="59" t="s">
        <v>25</v>
      </c>
      <c r="B6" s="10" t="s">
        <v>19</v>
      </c>
      <c r="C6" s="52">
        <v>3600</v>
      </c>
      <c r="D6" s="52">
        <v>3600</v>
      </c>
      <c r="E6" s="52">
        <v>3600</v>
      </c>
      <c r="F6" s="52">
        <v>3600</v>
      </c>
      <c r="G6" s="52">
        <v>3600</v>
      </c>
      <c r="H6" s="25">
        <f t="shared" ref="H6:H23" si="0">(C6+D6+E6+F6)/4</f>
        <v>3600</v>
      </c>
      <c r="I6" s="25">
        <f t="shared" ref="I6:I53" si="1">H6-G6</f>
        <v>0</v>
      </c>
      <c r="J6" s="26">
        <f t="shared" ref="J6:J53" si="2">(I6*100)/G6</f>
        <v>0</v>
      </c>
      <c r="Q6" s="137"/>
    </row>
    <row r="7" spans="1:17">
      <c r="A7" s="60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27">
        <f t="shared" si="2"/>
        <v>0</v>
      </c>
      <c r="Q7" s="137"/>
    </row>
    <row r="8" spans="1:17">
      <c r="A8" s="60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40">
        <v>45</v>
      </c>
      <c r="H8" s="15">
        <f t="shared" si="0"/>
        <v>45</v>
      </c>
      <c r="I8" s="15">
        <f t="shared" si="1"/>
        <v>0</v>
      </c>
      <c r="J8" s="27">
        <f t="shared" si="2"/>
        <v>0</v>
      </c>
      <c r="Q8" s="137"/>
    </row>
    <row r="9" spans="1:17">
      <c r="A9" s="60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27">
        <f t="shared" si="2"/>
        <v>0</v>
      </c>
      <c r="Q9" s="137"/>
    </row>
    <row r="10" spans="1:17" ht="30">
      <c r="A10" s="60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27">
        <f t="shared" si="2"/>
        <v>0</v>
      </c>
      <c r="Q10" s="137"/>
    </row>
    <row r="11" spans="1:17" ht="16.5" customHeight="1">
      <c r="A11" s="60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27">
        <f t="shared" si="2"/>
        <v>0</v>
      </c>
      <c r="Q11" s="137" t="s">
        <v>22</v>
      </c>
    </row>
    <row r="12" spans="1:17" ht="29.25" customHeight="1">
      <c r="A12" s="60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40">
        <v>420</v>
      </c>
      <c r="H12" s="15">
        <f t="shared" si="0"/>
        <v>420</v>
      </c>
      <c r="I12" s="15">
        <f t="shared" si="1"/>
        <v>0</v>
      </c>
      <c r="J12" s="27">
        <f t="shared" si="2"/>
        <v>0</v>
      </c>
      <c r="Q12" s="137"/>
    </row>
    <row r="13" spans="1:17">
      <c r="A13" s="60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27">
        <f t="shared" si="2"/>
        <v>0</v>
      </c>
      <c r="Q13" s="137"/>
    </row>
    <row r="14" spans="1:17" ht="15" customHeight="1">
      <c r="A14" s="60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27">
        <f t="shared" si="2"/>
        <v>0</v>
      </c>
      <c r="Q14" s="137"/>
    </row>
    <row r="15" spans="1:17" ht="15" customHeight="1">
      <c r="A15" s="60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27">
        <f t="shared" si="2"/>
        <v>0</v>
      </c>
      <c r="Q15" s="137"/>
    </row>
    <row r="16" spans="1:17" ht="15" customHeight="1">
      <c r="A16" s="60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40">
        <v>175</v>
      </c>
      <c r="H16" s="15">
        <f t="shared" si="0"/>
        <v>175</v>
      </c>
      <c r="I16" s="15">
        <f t="shared" si="1"/>
        <v>0</v>
      </c>
      <c r="J16" s="27">
        <f t="shared" si="2"/>
        <v>0</v>
      </c>
      <c r="Q16" s="137"/>
    </row>
    <row r="17" spans="1:17" ht="15" customHeight="1">
      <c r="A17" s="60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27">
        <f t="shared" si="2"/>
        <v>0</v>
      </c>
      <c r="Q17" s="137"/>
    </row>
    <row r="18" spans="1:17" ht="15" customHeight="1">
      <c r="A18" s="60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40">
        <v>310</v>
      </c>
      <c r="H18" s="15">
        <f t="shared" si="0"/>
        <v>310</v>
      </c>
      <c r="I18" s="15">
        <f t="shared" si="1"/>
        <v>0</v>
      </c>
      <c r="J18" s="27">
        <f t="shared" si="2"/>
        <v>0</v>
      </c>
      <c r="Q18" s="137"/>
    </row>
    <row r="19" spans="1:17">
      <c r="A19" s="60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27">
        <f t="shared" si="2"/>
        <v>0</v>
      </c>
      <c r="Q19" s="137"/>
    </row>
    <row r="20" spans="1:17">
      <c r="A20" s="60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27">
        <f t="shared" si="2"/>
        <v>0</v>
      </c>
      <c r="Q20" s="137"/>
    </row>
    <row r="21" spans="1:17">
      <c r="A21" s="60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27">
        <f t="shared" si="2"/>
        <v>0</v>
      </c>
      <c r="Q21" s="8"/>
    </row>
    <row r="22" spans="1:17">
      <c r="A22" s="60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27">
        <f t="shared" si="2"/>
        <v>0</v>
      </c>
      <c r="Q22" s="137" t="s">
        <v>23</v>
      </c>
    </row>
    <row r="23" spans="1:17" ht="15.75" thickBot="1">
      <c r="A23" s="61" t="s">
        <v>42</v>
      </c>
      <c r="B23" s="11" t="s">
        <v>10</v>
      </c>
      <c r="C23" s="53">
        <v>180</v>
      </c>
      <c r="D23" s="53">
        <v>180</v>
      </c>
      <c r="E23" s="53">
        <v>180</v>
      </c>
      <c r="F23" s="53">
        <v>180</v>
      </c>
      <c r="G23" s="83">
        <v>180</v>
      </c>
      <c r="H23" s="23">
        <f t="shared" si="0"/>
        <v>180</v>
      </c>
      <c r="I23" s="23">
        <f t="shared" si="1"/>
        <v>0</v>
      </c>
      <c r="J23" s="30">
        <f t="shared" si="2"/>
        <v>0</v>
      </c>
      <c r="Q23" s="137"/>
    </row>
    <row r="24" spans="1:17" ht="24" customHeight="1" thickBot="1">
      <c r="A24" s="128" t="s">
        <v>11</v>
      </c>
      <c r="B24" s="128"/>
      <c r="C24" s="128"/>
      <c r="D24" s="128"/>
      <c r="E24" s="128"/>
      <c r="F24" s="128"/>
      <c r="G24" s="128"/>
      <c r="H24" s="128"/>
      <c r="I24" s="128"/>
      <c r="J24" s="128"/>
      <c r="Q24" s="137"/>
    </row>
    <row r="25" spans="1:17">
      <c r="A25" s="59" t="s">
        <v>43</v>
      </c>
      <c r="B25" s="24" t="s">
        <v>10</v>
      </c>
      <c r="C25" s="86">
        <v>35</v>
      </c>
      <c r="D25" s="86">
        <v>35</v>
      </c>
      <c r="E25" s="86">
        <v>35</v>
      </c>
      <c r="F25" s="86">
        <v>35</v>
      </c>
      <c r="G25" s="97">
        <v>42.47</v>
      </c>
      <c r="H25" s="25">
        <f t="shared" ref="H25:H37" si="3">(C25+D25+E25+F25)/4</f>
        <v>35</v>
      </c>
      <c r="I25" s="25">
        <f t="shared" si="1"/>
        <v>-7.4699999999999989</v>
      </c>
      <c r="J25" s="26">
        <f t="shared" si="2"/>
        <v>-17.588886272663053</v>
      </c>
      <c r="Q25" s="137"/>
    </row>
    <row r="26" spans="1:17">
      <c r="A26" s="60" t="s">
        <v>44</v>
      </c>
      <c r="B26" s="18" t="s">
        <v>10</v>
      </c>
      <c r="C26" s="14">
        <v>48.33</v>
      </c>
      <c r="D26" s="14">
        <v>42</v>
      </c>
      <c r="E26" s="14">
        <v>50</v>
      </c>
      <c r="F26" s="14">
        <v>53.33</v>
      </c>
      <c r="G26" s="98">
        <v>74.58</v>
      </c>
      <c r="H26" s="15">
        <f t="shared" si="3"/>
        <v>48.414999999999992</v>
      </c>
      <c r="I26" s="15">
        <f t="shared" si="1"/>
        <v>-26.165000000000006</v>
      </c>
      <c r="J26" s="27">
        <f t="shared" si="2"/>
        <v>-35.083132207026019</v>
      </c>
      <c r="Q26" s="137"/>
    </row>
    <row r="27" spans="1:17" ht="15" customHeight="1">
      <c r="A27" s="60" t="s">
        <v>81</v>
      </c>
      <c r="B27" s="18" t="s">
        <v>10</v>
      </c>
      <c r="C27" s="14">
        <v>35</v>
      </c>
      <c r="D27" s="14">
        <v>35</v>
      </c>
      <c r="E27" s="14">
        <v>35</v>
      </c>
      <c r="F27" s="14">
        <v>35</v>
      </c>
      <c r="G27" s="98">
        <v>30.42</v>
      </c>
      <c r="H27" s="15">
        <f t="shared" si="3"/>
        <v>35</v>
      </c>
      <c r="I27" s="15">
        <f t="shared" si="1"/>
        <v>4.5799999999999983</v>
      </c>
      <c r="J27" s="27">
        <f t="shared" si="2"/>
        <v>15.055884286653511</v>
      </c>
      <c r="Q27" s="137"/>
    </row>
    <row r="28" spans="1:17">
      <c r="A28" s="60" t="s">
        <v>46</v>
      </c>
      <c r="B28" s="18" t="s">
        <v>10</v>
      </c>
      <c r="C28" s="14">
        <v>51.67</v>
      </c>
      <c r="D28" s="14">
        <v>50</v>
      </c>
      <c r="E28" s="14">
        <v>50</v>
      </c>
      <c r="F28" s="14">
        <v>50</v>
      </c>
      <c r="G28" s="98">
        <v>59.76</v>
      </c>
      <c r="H28" s="15">
        <f t="shared" si="3"/>
        <v>50.417500000000004</v>
      </c>
      <c r="I28" s="15">
        <f t="shared" si="1"/>
        <v>-9.342499999999994</v>
      </c>
      <c r="J28" s="27">
        <f t="shared" si="2"/>
        <v>-15.633366800535466</v>
      </c>
      <c r="Q28" s="137"/>
    </row>
    <row r="29" spans="1:17">
      <c r="A29" s="60" t="s">
        <v>47</v>
      </c>
      <c r="B29" s="18" t="s">
        <v>10</v>
      </c>
      <c r="C29" s="14">
        <v>61.67</v>
      </c>
      <c r="D29" s="14">
        <v>52</v>
      </c>
      <c r="E29" s="14">
        <v>60</v>
      </c>
      <c r="F29" s="14">
        <v>60</v>
      </c>
      <c r="G29" s="98">
        <v>65.12</v>
      </c>
      <c r="H29" s="15">
        <f t="shared" si="3"/>
        <v>58.417500000000004</v>
      </c>
      <c r="I29" s="15">
        <f t="shared" si="1"/>
        <v>-6.7025000000000006</v>
      </c>
      <c r="J29" s="27">
        <f t="shared" si="2"/>
        <v>-10.292536855036854</v>
      </c>
      <c r="Q29" s="137"/>
    </row>
    <row r="30" spans="1:17">
      <c r="A30" s="60" t="s">
        <v>48</v>
      </c>
      <c r="B30" s="18" t="s">
        <v>10</v>
      </c>
      <c r="C30" s="14">
        <v>35</v>
      </c>
      <c r="D30" s="14">
        <v>35</v>
      </c>
      <c r="E30" s="14">
        <v>35</v>
      </c>
      <c r="F30" s="14">
        <v>35</v>
      </c>
      <c r="G30" s="98">
        <v>35</v>
      </c>
      <c r="H30" s="15">
        <f t="shared" si="3"/>
        <v>35</v>
      </c>
      <c r="I30" s="15">
        <f t="shared" si="1"/>
        <v>0</v>
      </c>
      <c r="J30" s="27">
        <f t="shared" si="2"/>
        <v>0</v>
      </c>
      <c r="Q30" s="137"/>
    </row>
    <row r="31" spans="1:17">
      <c r="A31" s="60" t="s">
        <v>49</v>
      </c>
      <c r="B31" s="18" t="s">
        <v>10</v>
      </c>
      <c r="C31" s="14">
        <v>133.33000000000001</v>
      </c>
      <c r="D31" s="14">
        <v>92</v>
      </c>
      <c r="E31" s="14">
        <v>80</v>
      </c>
      <c r="F31" s="14">
        <v>80</v>
      </c>
      <c r="G31" s="98">
        <v>129.29</v>
      </c>
      <c r="H31" s="15">
        <f t="shared" si="3"/>
        <v>96.33250000000001</v>
      </c>
      <c r="I31" s="15">
        <f t="shared" si="1"/>
        <v>-32.957499999999982</v>
      </c>
      <c r="J31" s="27">
        <f t="shared" si="2"/>
        <v>-25.491143939979878</v>
      </c>
      <c r="Q31" s="137" t="s">
        <v>23</v>
      </c>
    </row>
    <row r="32" spans="1:17">
      <c r="A32" s="60" t="s">
        <v>50</v>
      </c>
      <c r="B32" s="18" t="s">
        <v>10</v>
      </c>
      <c r="C32" s="14">
        <v>108.33</v>
      </c>
      <c r="D32" s="14">
        <v>84</v>
      </c>
      <c r="E32" s="14">
        <v>80</v>
      </c>
      <c r="F32" s="14">
        <v>80</v>
      </c>
      <c r="G32" s="98">
        <v>106.91</v>
      </c>
      <c r="H32" s="15">
        <f t="shared" si="3"/>
        <v>88.082499999999996</v>
      </c>
      <c r="I32" s="15">
        <f t="shared" si="1"/>
        <v>-18.827500000000001</v>
      </c>
      <c r="J32" s="27">
        <f t="shared" si="2"/>
        <v>-17.610607052661116</v>
      </c>
      <c r="Q32" s="137"/>
    </row>
    <row r="33" spans="1:17">
      <c r="A33" s="60" t="s">
        <v>52</v>
      </c>
      <c r="B33" s="18" t="s">
        <v>10</v>
      </c>
      <c r="C33" s="14">
        <v>50</v>
      </c>
      <c r="D33" s="14">
        <v>54</v>
      </c>
      <c r="E33" s="14">
        <v>70</v>
      </c>
      <c r="F33" s="14">
        <v>66.67</v>
      </c>
      <c r="G33" s="98">
        <v>51.07</v>
      </c>
      <c r="H33" s="15">
        <f t="shared" si="3"/>
        <v>60.167500000000004</v>
      </c>
      <c r="I33" s="15">
        <f t="shared" si="1"/>
        <v>9.0975000000000037</v>
      </c>
      <c r="J33" s="27">
        <f t="shared" si="2"/>
        <v>17.813785000979056</v>
      </c>
      <c r="Q33" s="137"/>
    </row>
    <row r="34" spans="1:17">
      <c r="A34" s="60" t="s">
        <v>53</v>
      </c>
      <c r="B34" s="18" t="s">
        <v>10</v>
      </c>
      <c r="C34" s="14">
        <v>233.33</v>
      </c>
      <c r="D34" s="14">
        <v>200</v>
      </c>
      <c r="E34" s="14">
        <v>200</v>
      </c>
      <c r="F34" s="14">
        <v>193.33</v>
      </c>
      <c r="G34" s="98">
        <v>205.36</v>
      </c>
      <c r="H34" s="15">
        <f t="shared" si="3"/>
        <v>206.66500000000002</v>
      </c>
      <c r="I34" s="15">
        <f t="shared" si="1"/>
        <v>1.3050000000000068</v>
      </c>
      <c r="J34" s="27">
        <f t="shared" si="2"/>
        <v>0.63546941955590508</v>
      </c>
      <c r="Q34" s="137"/>
    </row>
    <row r="35" spans="1:17">
      <c r="A35" s="60" t="s">
        <v>54</v>
      </c>
      <c r="B35" s="18" t="s">
        <v>10</v>
      </c>
      <c r="C35" s="14">
        <v>200</v>
      </c>
      <c r="D35" s="14">
        <v>200</v>
      </c>
      <c r="E35" s="14">
        <v>200</v>
      </c>
      <c r="F35" s="14">
        <v>200</v>
      </c>
      <c r="G35" s="98">
        <v>200</v>
      </c>
      <c r="H35" s="15">
        <f t="shared" si="3"/>
        <v>200</v>
      </c>
      <c r="I35" s="15">
        <f t="shared" si="1"/>
        <v>0</v>
      </c>
      <c r="J35" s="27">
        <f t="shared" si="2"/>
        <v>0</v>
      </c>
      <c r="Q35" s="137"/>
    </row>
    <row r="36" spans="1:17">
      <c r="A36" s="62" t="s">
        <v>83</v>
      </c>
      <c r="B36" s="88" t="s">
        <v>10</v>
      </c>
      <c r="C36" s="92">
        <v>78.33</v>
      </c>
      <c r="D36" s="92">
        <v>68</v>
      </c>
      <c r="E36" s="89">
        <v>80</v>
      </c>
      <c r="F36" s="89">
        <v>80</v>
      </c>
      <c r="G36" s="72">
        <v>86.94</v>
      </c>
      <c r="H36" s="90">
        <f t="shared" si="3"/>
        <v>76.582499999999996</v>
      </c>
      <c r="I36" s="15">
        <f t="shared" si="1"/>
        <v>-10.357500000000002</v>
      </c>
      <c r="J36" s="27">
        <f t="shared" si="2"/>
        <v>-11.913388543823329</v>
      </c>
      <c r="Q36" s="137"/>
    </row>
    <row r="37" spans="1:17" ht="15.75" thickBot="1">
      <c r="A37" s="61" t="s">
        <v>88</v>
      </c>
      <c r="B37" s="28" t="s">
        <v>10</v>
      </c>
      <c r="C37" s="79">
        <v>50</v>
      </c>
      <c r="D37" s="79">
        <v>50</v>
      </c>
      <c r="E37" s="87">
        <v>50</v>
      </c>
      <c r="F37" s="87">
        <v>50</v>
      </c>
      <c r="G37" s="79">
        <v>37.5</v>
      </c>
      <c r="H37" s="23">
        <f t="shared" si="3"/>
        <v>50</v>
      </c>
      <c r="I37" s="23">
        <f t="shared" si="1"/>
        <v>12.5</v>
      </c>
      <c r="J37" s="30">
        <f t="shared" si="2"/>
        <v>33.333333333333336</v>
      </c>
      <c r="Q37" s="137"/>
    </row>
    <row r="38" spans="1:17" ht="15.75" thickBot="1">
      <c r="A38" s="128" t="s">
        <v>12</v>
      </c>
      <c r="B38" s="128"/>
      <c r="C38" s="128"/>
      <c r="D38" s="128"/>
      <c r="E38" s="128"/>
      <c r="F38" s="128"/>
      <c r="G38" s="128"/>
      <c r="H38" s="128"/>
      <c r="I38" s="128"/>
      <c r="J38" s="128"/>
      <c r="Q38" s="137"/>
    </row>
    <row r="39" spans="1:17">
      <c r="A39" s="59" t="s">
        <v>55</v>
      </c>
      <c r="B39" s="24" t="s">
        <v>10</v>
      </c>
      <c r="C39" s="54">
        <v>250</v>
      </c>
      <c r="D39" s="86">
        <v>250</v>
      </c>
      <c r="E39" s="86">
        <v>250</v>
      </c>
      <c r="F39" s="86">
        <v>250</v>
      </c>
      <c r="G39" s="99">
        <v>250</v>
      </c>
      <c r="H39" s="25">
        <f t="shared" ref="H39:H42" si="4">(C39+D39+E39+F39)/4</f>
        <v>250</v>
      </c>
      <c r="I39" s="25">
        <f t="shared" si="1"/>
        <v>0</v>
      </c>
      <c r="J39" s="26">
        <f t="shared" si="2"/>
        <v>0</v>
      </c>
      <c r="Q39" s="137"/>
    </row>
    <row r="40" spans="1:17">
      <c r="A40" s="60" t="s">
        <v>56</v>
      </c>
      <c r="B40" s="18" t="s">
        <v>10</v>
      </c>
      <c r="C40" s="17">
        <v>220</v>
      </c>
      <c r="D40" s="14">
        <v>220</v>
      </c>
      <c r="E40" s="14">
        <v>220</v>
      </c>
      <c r="F40" s="14">
        <v>220</v>
      </c>
      <c r="G40" s="100">
        <v>214.17</v>
      </c>
      <c r="H40" s="15">
        <f t="shared" si="4"/>
        <v>220</v>
      </c>
      <c r="I40" s="15">
        <f t="shared" si="1"/>
        <v>5.8300000000000125</v>
      </c>
      <c r="J40" s="27">
        <f t="shared" si="2"/>
        <v>2.7221366204417112</v>
      </c>
      <c r="Q40" s="137"/>
    </row>
    <row r="41" spans="1:17">
      <c r="A41" s="60" t="s">
        <v>57</v>
      </c>
      <c r="B41" s="18" t="s">
        <v>10</v>
      </c>
      <c r="C41" s="17">
        <v>160</v>
      </c>
      <c r="D41" s="14">
        <v>180</v>
      </c>
      <c r="E41" s="14">
        <v>180</v>
      </c>
      <c r="F41" s="14">
        <v>180</v>
      </c>
      <c r="G41" s="100">
        <v>122.14</v>
      </c>
      <c r="H41" s="15">
        <f t="shared" si="4"/>
        <v>175</v>
      </c>
      <c r="I41" s="15">
        <f t="shared" si="1"/>
        <v>52.86</v>
      </c>
      <c r="J41" s="27">
        <f t="shared" si="2"/>
        <v>43.278205338136566</v>
      </c>
      <c r="Q41" s="137"/>
    </row>
    <row r="42" spans="1:17">
      <c r="A42" s="60" t="s">
        <v>58</v>
      </c>
      <c r="B42" s="18" t="s">
        <v>10</v>
      </c>
      <c r="C42" s="17">
        <v>205</v>
      </c>
      <c r="D42" s="14">
        <v>196</v>
      </c>
      <c r="E42" s="14">
        <v>180</v>
      </c>
      <c r="F42" s="14">
        <v>170</v>
      </c>
      <c r="G42" s="100">
        <v>195.48</v>
      </c>
      <c r="H42" s="15">
        <f t="shared" si="4"/>
        <v>187.75</v>
      </c>
      <c r="I42" s="15">
        <f t="shared" si="1"/>
        <v>-7.7299999999999898</v>
      </c>
      <c r="J42" s="27">
        <f t="shared" si="2"/>
        <v>-3.9543687333742534</v>
      </c>
      <c r="Q42" s="8"/>
    </row>
    <row r="43" spans="1:17">
      <c r="A43" s="62" t="s">
        <v>69</v>
      </c>
      <c r="B43" s="88" t="s">
        <v>10</v>
      </c>
      <c r="C43" s="93">
        <v>136.66999999999999</v>
      </c>
      <c r="D43" s="89">
        <v>140</v>
      </c>
      <c r="E43" s="89">
        <v>140</v>
      </c>
      <c r="F43" s="89">
        <v>140</v>
      </c>
      <c r="G43" s="101">
        <v>117.08</v>
      </c>
      <c r="H43" s="90">
        <f>(C43+D43+E43+F43)/4</f>
        <v>139.16749999999999</v>
      </c>
      <c r="I43" s="90">
        <f>H43-G43</f>
        <v>22.087499999999991</v>
      </c>
      <c r="J43" s="91">
        <f>(I43*100)/G43</f>
        <v>18.865305773829853</v>
      </c>
      <c r="Q43" s="8"/>
    </row>
    <row r="44" spans="1:17" ht="15.75" thickBot="1">
      <c r="A44" s="61" t="s">
        <v>90</v>
      </c>
      <c r="B44" s="28" t="s">
        <v>10</v>
      </c>
      <c r="C44" s="39">
        <v>220</v>
      </c>
      <c r="D44" s="39">
        <v>200</v>
      </c>
      <c r="E44" s="79">
        <v>200</v>
      </c>
      <c r="F44" s="79">
        <v>196.67</v>
      </c>
      <c r="G44" s="102">
        <v>260.95</v>
      </c>
      <c r="H44" s="23">
        <f>(C44+D44+E44+F44)/4</f>
        <v>204.16749999999999</v>
      </c>
      <c r="I44" s="23">
        <f>H44-G44</f>
        <v>-56.782499999999999</v>
      </c>
      <c r="J44" s="30">
        <f>(I44*100)/G44</f>
        <v>-21.75991569266143</v>
      </c>
      <c r="Q44" s="8"/>
    </row>
    <row r="45" spans="1:17" ht="9" customHeight="1">
      <c r="Q45" s="8"/>
    </row>
    <row r="46" spans="1:17" ht="17.25" customHeight="1" thickBot="1">
      <c r="A46" s="128" t="s">
        <v>13</v>
      </c>
      <c r="B46" s="128"/>
      <c r="C46" s="128"/>
      <c r="D46" s="128"/>
      <c r="E46" s="128"/>
      <c r="F46" s="128"/>
      <c r="G46" s="128"/>
      <c r="H46" s="128"/>
      <c r="I46" s="128"/>
      <c r="J46" s="128"/>
      <c r="Q46" s="8"/>
    </row>
    <row r="47" spans="1:17" ht="17.25" customHeight="1">
      <c r="A47" s="59" t="s">
        <v>59</v>
      </c>
      <c r="B47" s="24" t="s">
        <v>10</v>
      </c>
      <c r="C47" s="52">
        <v>1300</v>
      </c>
      <c r="D47" s="52">
        <v>1300</v>
      </c>
      <c r="E47" s="52">
        <v>1300</v>
      </c>
      <c r="F47" s="52">
        <v>1300</v>
      </c>
      <c r="G47" s="99">
        <v>1300</v>
      </c>
      <c r="H47" s="25">
        <f t="shared" ref="H47:H57" si="5">(C47+D47+E47+F47)/4</f>
        <v>1300</v>
      </c>
      <c r="I47" s="25">
        <f t="shared" si="1"/>
        <v>0</v>
      </c>
      <c r="J47" s="26">
        <f t="shared" si="2"/>
        <v>0</v>
      </c>
      <c r="Q47" s="8"/>
    </row>
    <row r="48" spans="1:17">
      <c r="A48" s="60" t="s">
        <v>60</v>
      </c>
      <c r="B48" s="18" t="s">
        <v>10</v>
      </c>
      <c r="C48" s="40">
        <v>750</v>
      </c>
      <c r="D48" s="40">
        <v>750</v>
      </c>
      <c r="E48" s="40">
        <v>750</v>
      </c>
      <c r="F48" s="40">
        <v>750</v>
      </c>
      <c r="G48" s="100">
        <v>750</v>
      </c>
      <c r="H48" s="15">
        <f t="shared" si="5"/>
        <v>750</v>
      </c>
      <c r="I48" s="15">
        <f t="shared" si="1"/>
        <v>0</v>
      </c>
      <c r="J48" s="27">
        <f t="shared" si="2"/>
        <v>0</v>
      </c>
      <c r="Q48" s="8"/>
    </row>
    <row r="49" spans="1:17" ht="18" customHeight="1">
      <c r="A49" s="60" t="s">
        <v>61</v>
      </c>
      <c r="B49" s="18" t="s">
        <v>10</v>
      </c>
      <c r="C49" s="40">
        <v>1000</v>
      </c>
      <c r="D49" s="40">
        <v>1000</v>
      </c>
      <c r="E49" s="40">
        <v>1000</v>
      </c>
      <c r="F49" s="40">
        <v>1000</v>
      </c>
      <c r="G49" s="100">
        <v>1000</v>
      </c>
      <c r="H49" s="15">
        <f t="shared" si="5"/>
        <v>1000</v>
      </c>
      <c r="I49" s="15">
        <f t="shared" si="1"/>
        <v>0</v>
      </c>
      <c r="J49" s="27">
        <f t="shared" si="2"/>
        <v>0</v>
      </c>
      <c r="Q49" s="8"/>
    </row>
    <row r="50" spans="1:17" ht="15" customHeight="1">
      <c r="A50" s="60" t="s">
        <v>62</v>
      </c>
      <c r="B50" s="18" t="s">
        <v>10</v>
      </c>
      <c r="C50" s="40">
        <v>750</v>
      </c>
      <c r="D50" s="40">
        <v>750</v>
      </c>
      <c r="E50" s="40">
        <v>750</v>
      </c>
      <c r="F50" s="40">
        <v>750</v>
      </c>
      <c r="G50" s="100">
        <v>750</v>
      </c>
      <c r="H50" s="15">
        <f t="shared" si="5"/>
        <v>750</v>
      </c>
      <c r="I50" s="15">
        <f t="shared" si="1"/>
        <v>0</v>
      </c>
      <c r="J50" s="27">
        <f t="shared" si="2"/>
        <v>0</v>
      </c>
      <c r="Q50" s="8"/>
    </row>
    <row r="51" spans="1:17" ht="19.5" customHeight="1">
      <c r="A51" s="60" t="s">
        <v>63</v>
      </c>
      <c r="B51" s="18" t="s">
        <v>10</v>
      </c>
      <c r="C51" s="40">
        <v>270</v>
      </c>
      <c r="D51" s="40">
        <v>270</v>
      </c>
      <c r="E51" s="40">
        <v>270</v>
      </c>
      <c r="F51" s="40">
        <v>270</v>
      </c>
      <c r="G51" s="100">
        <v>323.75</v>
      </c>
      <c r="H51" s="15">
        <f>(C51+D51+E51+F51)/4</f>
        <v>270</v>
      </c>
      <c r="I51" s="15">
        <f t="shared" si="1"/>
        <v>-53.75</v>
      </c>
      <c r="J51" s="27">
        <f t="shared" si="2"/>
        <v>-16.602316602316602</v>
      </c>
      <c r="Q51" s="8"/>
    </row>
    <row r="52" spans="1:17" ht="24" customHeight="1">
      <c r="A52" s="60" t="s">
        <v>64</v>
      </c>
      <c r="B52" s="18" t="s">
        <v>10</v>
      </c>
      <c r="C52" s="40">
        <v>300</v>
      </c>
      <c r="D52" s="40">
        <v>300</v>
      </c>
      <c r="E52" s="40">
        <v>300</v>
      </c>
      <c r="F52" s="40">
        <v>300</v>
      </c>
      <c r="G52" s="103">
        <v>300</v>
      </c>
      <c r="H52" s="15">
        <f t="shared" si="5"/>
        <v>300</v>
      </c>
      <c r="I52" s="15">
        <f t="shared" si="1"/>
        <v>0</v>
      </c>
      <c r="J52" s="27">
        <f t="shared" si="2"/>
        <v>0</v>
      </c>
      <c r="Q52" s="8"/>
    </row>
    <row r="53" spans="1:17" ht="31.5" customHeight="1" thickBot="1">
      <c r="A53" s="61" t="s">
        <v>15</v>
      </c>
      <c r="B53" s="31" t="s">
        <v>14</v>
      </c>
      <c r="C53" s="53">
        <v>333.33</v>
      </c>
      <c r="D53" s="53">
        <v>300</v>
      </c>
      <c r="E53" s="53">
        <v>300</v>
      </c>
      <c r="F53" s="53">
        <v>300</v>
      </c>
      <c r="G53" s="104">
        <v>350</v>
      </c>
      <c r="H53" s="23">
        <f t="shared" si="5"/>
        <v>308.33249999999998</v>
      </c>
      <c r="I53" s="23">
        <f t="shared" si="1"/>
        <v>-41.667500000000018</v>
      </c>
      <c r="J53" s="30">
        <f t="shared" si="2"/>
        <v>-11.905000000000005</v>
      </c>
      <c r="Q53" s="8"/>
    </row>
    <row r="54" spans="1:17" ht="15.75" thickBot="1">
      <c r="A54" s="128" t="s">
        <v>16</v>
      </c>
      <c r="B54" s="128"/>
      <c r="C54" s="128"/>
      <c r="D54" s="128"/>
      <c r="E54" s="128"/>
      <c r="F54" s="128"/>
      <c r="G54" s="128"/>
      <c r="H54" s="128"/>
      <c r="I54" s="128"/>
      <c r="J54" s="128"/>
      <c r="Q54" s="8"/>
    </row>
    <row r="55" spans="1:17">
      <c r="A55" s="84" t="s">
        <v>18</v>
      </c>
      <c r="B55" s="24" t="s">
        <v>17</v>
      </c>
      <c r="C55" s="20">
        <v>700</v>
      </c>
      <c r="D55" s="20">
        <v>700</v>
      </c>
      <c r="E55" s="20">
        <v>700</v>
      </c>
      <c r="F55" s="20">
        <v>700</v>
      </c>
      <c r="G55" s="86">
        <v>700</v>
      </c>
      <c r="H55" s="25">
        <f t="shared" si="5"/>
        <v>700</v>
      </c>
      <c r="I55" s="25">
        <f>H55-G55</f>
        <v>0</v>
      </c>
      <c r="J55" s="26">
        <f>(I55*100)/G55</f>
        <v>0</v>
      </c>
      <c r="Q55" s="8"/>
    </row>
    <row r="56" spans="1:17" ht="23.25" customHeight="1">
      <c r="A56" s="64" t="s">
        <v>20</v>
      </c>
      <c r="B56" s="18" t="s">
        <v>19</v>
      </c>
      <c r="C56" s="16">
        <v>5800</v>
      </c>
      <c r="D56" s="16">
        <v>5800</v>
      </c>
      <c r="E56" s="16">
        <v>5800</v>
      </c>
      <c r="F56" s="16">
        <v>5800</v>
      </c>
      <c r="G56" s="14">
        <v>5800</v>
      </c>
      <c r="H56" s="15">
        <f t="shared" si="5"/>
        <v>5800</v>
      </c>
      <c r="I56" s="15">
        <f>H56-G56</f>
        <v>0</v>
      </c>
      <c r="J56" s="27">
        <f>(I56*100)/G56</f>
        <v>0</v>
      </c>
      <c r="Q56" s="8"/>
    </row>
    <row r="57" spans="1:17" ht="32.25" customHeight="1" thickBot="1">
      <c r="A57" s="85" t="s">
        <v>21</v>
      </c>
      <c r="B57" s="31" t="s">
        <v>24</v>
      </c>
      <c r="C57" s="29">
        <v>540</v>
      </c>
      <c r="D57" s="29">
        <v>540</v>
      </c>
      <c r="E57" s="29">
        <v>540</v>
      </c>
      <c r="F57" s="29">
        <v>540</v>
      </c>
      <c r="G57" s="87">
        <v>540</v>
      </c>
      <c r="H57" s="23">
        <f t="shared" si="5"/>
        <v>540</v>
      </c>
      <c r="I57" s="23">
        <f>H57-G57</f>
        <v>0</v>
      </c>
      <c r="J57" s="30">
        <f>(I57*100)/G57</f>
        <v>0</v>
      </c>
      <c r="Q57" s="8"/>
    </row>
    <row r="58" spans="1:17">
      <c r="A58" s="4"/>
      <c r="B58" s="7"/>
      <c r="C58" s="4"/>
      <c r="D58" s="4"/>
      <c r="E58" s="4"/>
      <c r="F58" s="4"/>
      <c r="G58" s="4"/>
      <c r="H58" s="4"/>
      <c r="I58" s="4"/>
      <c r="J58" s="4"/>
    </row>
    <row r="59" spans="1:17">
      <c r="A59" s="4"/>
      <c r="B59" s="7"/>
      <c r="C59" s="4"/>
      <c r="D59" s="4"/>
      <c r="E59" s="4"/>
      <c r="F59" s="4"/>
      <c r="G59" s="4"/>
      <c r="H59" s="4"/>
      <c r="I59" s="4"/>
      <c r="J59" s="4"/>
    </row>
    <row r="60" spans="1:17">
      <c r="A60" s="4"/>
      <c r="B60" s="7"/>
      <c r="C60" s="4"/>
      <c r="D60" s="4"/>
      <c r="E60" s="4"/>
      <c r="F60" s="4"/>
      <c r="G60" s="4"/>
      <c r="H60" s="4"/>
      <c r="I60" s="4"/>
      <c r="J60" s="4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4:J54"/>
    <mergeCell ref="Q11:Q20"/>
    <mergeCell ref="Q22:Q30"/>
    <mergeCell ref="A24:J24"/>
    <mergeCell ref="Q31:Q41"/>
    <mergeCell ref="A38:J38"/>
    <mergeCell ref="A46:J46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7"/>
  <sheetViews>
    <sheetView rightToLeft="1" zoomScale="85" zoomScaleNormal="85" workbookViewId="0">
      <selection activeCell="L61" sqref="L61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>
      <c r="A1" s="139" t="s">
        <v>93</v>
      </c>
      <c r="B1" s="139"/>
      <c r="C1" s="139"/>
      <c r="D1" s="139"/>
      <c r="E1" s="139"/>
      <c r="F1" s="139"/>
      <c r="G1" s="139"/>
      <c r="H1" s="139"/>
      <c r="I1" s="139"/>
      <c r="J1" s="139"/>
      <c r="K1" s="129" t="s">
        <v>94</v>
      </c>
      <c r="L1" s="129"/>
      <c r="M1" s="129"/>
      <c r="N1" s="129"/>
      <c r="O1" s="129"/>
      <c r="P1" s="129"/>
      <c r="Q1" s="129"/>
    </row>
    <row r="2" spans="1:17" ht="3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Q2" s="137" t="s">
        <v>22</v>
      </c>
    </row>
    <row r="3" spans="1:17" ht="15" customHeight="1">
      <c r="A3" s="146" t="s">
        <v>4</v>
      </c>
      <c r="B3" s="146" t="s">
        <v>3</v>
      </c>
      <c r="C3" s="147" t="s">
        <v>2</v>
      </c>
      <c r="D3" s="147"/>
      <c r="E3" s="147"/>
      <c r="F3" s="147"/>
      <c r="G3" s="147" t="s">
        <v>1</v>
      </c>
      <c r="H3" s="147"/>
      <c r="I3" s="147" t="s">
        <v>0</v>
      </c>
      <c r="J3" s="147"/>
      <c r="Q3" s="137"/>
    </row>
    <row r="4" spans="1:17" ht="30">
      <c r="A4" s="146"/>
      <c r="B4" s="146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37"/>
    </row>
    <row r="5" spans="1:17" ht="15" customHeight="1">
      <c r="A5" s="128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Q5" s="137"/>
    </row>
    <row r="6" spans="1:17">
      <c r="A6" s="107" t="s">
        <v>25</v>
      </c>
      <c r="B6" s="2" t="s">
        <v>19</v>
      </c>
      <c r="C6" s="40">
        <v>3600</v>
      </c>
      <c r="D6" s="40">
        <v>3600</v>
      </c>
      <c r="E6" s="40">
        <v>3600</v>
      </c>
      <c r="F6" s="40">
        <v>3600</v>
      </c>
      <c r="G6" s="40">
        <v>3600</v>
      </c>
      <c r="H6" s="15">
        <f t="shared" ref="H6:H23" si="0">(C6+D6+E6+F6)/4</f>
        <v>3600</v>
      </c>
      <c r="I6" s="15">
        <f t="shared" ref="I6:I56" si="1">H6-G6</f>
        <v>0</v>
      </c>
      <c r="J6" s="15">
        <f t="shared" ref="J6:J56" si="2">(I6*100)/G6</f>
        <v>0</v>
      </c>
      <c r="Q6" s="137"/>
    </row>
    <row r="7" spans="1:17">
      <c r="A7" s="107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15">
        <f t="shared" si="2"/>
        <v>0</v>
      </c>
      <c r="Q7" s="137"/>
    </row>
    <row r="8" spans="1:17">
      <c r="A8" s="107" t="s">
        <v>27</v>
      </c>
      <c r="B8" s="2" t="s">
        <v>65</v>
      </c>
      <c r="C8" s="40">
        <v>45</v>
      </c>
      <c r="D8" s="40">
        <v>45</v>
      </c>
      <c r="E8" s="40">
        <v>45</v>
      </c>
      <c r="F8" s="40">
        <v>45</v>
      </c>
      <c r="G8" s="40">
        <v>45</v>
      </c>
      <c r="H8" s="15">
        <f t="shared" si="0"/>
        <v>45</v>
      </c>
      <c r="I8" s="15">
        <f t="shared" si="1"/>
        <v>0</v>
      </c>
      <c r="J8" s="15">
        <f t="shared" si="2"/>
        <v>0</v>
      </c>
      <c r="Q8" s="137"/>
    </row>
    <row r="9" spans="1:17">
      <c r="A9" s="107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15">
        <f t="shared" si="2"/>
        <v>0</v>
      </c>
      <c r="Q9" s="137"/>
    </row>
    <row r="10" spans="1:17" ht="30">
      <c r="A10" s="107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15">
        <f t="shared" si="2"/>
        <v>0</v>
      </c>
      <c r="Q10" s="137"/>
    </row>
    <row r="11" spans="1:17" ht="16.5" customHeight="1">
      <c r="A11" s="107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15">
        <f t="shared" si="2"/>
        <v>0</v>
      </c>
      <c r="Q11" s="137" t="s">
        <v>22</v>
      </c>
    </row>
    <row r="12" spans="1:17" ht="29.25" customHeight="1">
      <c r="A12" s="107" t="s">
        <v>80</v>
      </c>
      <c r="B12" s="2" t="s">
        <v>66</v>
      </c>
      <c r="C12" s="40">
        <v>420</v>
      </c>
      <c r="D12" s="40">
        <v>420</v>
      </c>
      <c r="E12" s="40">
        <v>420</v>
      </c>
      <c r="F12" s="40">
        <v>420</v>
      </c>
      <c r="G12" s="40">
        <v>420</v>
      </c>
      <c r="H12" s="15">
        <f t="shared" si="0"/>
        <v>420</v>
      </c>
      <c r="I12" s="15">
        <f t="shared" si="1"/>
        <v>0</v>
      </c>
      <c r="J12" s="15">
        <f t="shared" si="2"/>
        <v>0</v>
      </c>
      <c r="Q12" s="137"/>
    </row>
    <row r="13" spans="1:17">
      <c r="A13" s="107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15">
        <f t="shared" si="2"/>
        <v>0</v>
      </c>
      <c r="Q13" s="137"/>
    </row>
    <row r="14" spans="1:17" ht="15" customHeight="1">
      <c r="A14" s="107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15">
        <f t="shared" si="2"/>
        <v>0</v>
      </c>
      <c r="Q14" s="137"/>
    </row>
    <row r="15" spans="1:17" ht="15" customHeight="1">
      <c r="A15" s="107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15">
        <f t="shared" si="2"/>
        <v>0</v>
      </c>
      <c r="Q15" s="137"/>
    </row>
    <row r="16" spans="1:17" ht="15" customHeight="1">
      <c r="A16" s="107" t="s">
        <v>35</v>
      </c>
      <c r="B16" s="2" t="s">
        <v>66</v>
      </c>
      <c r="C16" s="40">
        <v>175</v>
      </c>
      <c r="D16" s="40">
        <v>175</v>
      </c>
      <c r="E16" s="40">
        <v>175</v>
      </c>
      <c r="F16" s="40">
        <v>175</v>
      </c>
      <c r="G16" s="40">
        <v>175</v>
      </c>
      <c r="H16" s="15">
        <f t="shared" si="0"/>
        <v>175</v>
      </c>
      <c r="I16" s="15">
        <f t="shared" si="1"/>
        <v>0</v>
      </c>
      <c r="J16" s="15">
        <f t="shared" si="2"/>
        <v>0</v>
      </c>
      <c r="Q16" s="137"/>
    </row>
    <row r="17" spans="1:17" ht="15" customHeight="1">
      <c r="A17" s="107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15">
        <f t="shared" si="2"/>
        <v>0</v>
      </c>
      <c r="Q17" s="137"/>
    </row>
    <row r="18" spans="1:17" ht="15" customHeight="1">
      <c r="A18" s="107" t="s">
        <v>37</v>
      </c>
      <c r="B18" s="2" t="s">
        <v>10</v>
      </c>
      <c r="C18" s="40">
        <v>310</v>
      </c>
      <c r="D18" s="40">
        <v>310</v>
      </c>
      <c r="E18" s="40">
        <v>310</v>
      </c>
      <c r="F18" s="40">
        <v>310</v>
      </c>
      <c r="G18" s="40">
        <v>310</v>
      </c>
      <c r="H18" s="15">
        <f t="shared" si="0"/>
        <v>310</v>
      </c>
      <c r="I18" s="15">
        <f t="shared" si="1"/>
        <v>0</v>
      </c>
      <c r="J18" s="15">
        <f t="shared" si="2"/>
        <v>0</v>
      </c>
      <c r="Q18" s="137"/>
    </row>
    <row r="19" spans="1:17">
      <c r="A19" s="107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15">
        <f t="shared" si="2"/>
        <v>0</v>
      </c>
      <c r="Q19" s="137"/>
    </row>
    <row r="20" spans="1:17">
      <c r="A20" s="107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15">
        <f t="shared" si="2"/>
        <v>0</v>
      </c>
      <c r="Q20" s="137"/>
    </row>
    <row r="21" spans="1:17">
      <c r="A21" s="107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15">
        <f t="shared" si="2"/>
        <v>0</v>
      </c>
      <c r="Q21" s="8"/>
    </row>
    <row r="22" spans="1:17">
      <c r="A22" s="107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15">
        <f t="shared" si="2"/>
        <v>0</v>
      </c>
      <c r="Q22" s="137" t="s">
        <v>23</v>
      </c>
    </row>
    <row r="23" spans="1:17">
      <c r="A23" s="107" t="s">
        <v>42</v>
      </c>
      <c r="B23" s="2" t="s">
        <v>10</v>
      </c>
      <c r="C23" s="40">
        <v>180</v>
      </c>
      <c r="D23" s="40">
        <v>180</v>
      </c>
      <c r="E23" s="40">
        <v>180</v>
      </c>
      <c r="F23" s="40">
        <v>180</v>
      </c>
      <c r="G23" s="40">
        <v>180</v>
      </c>
      <c r="H23" s="15">
        <f t="shared" si="0"/>
        <v>180</v>
      </c>
      <c r="I23" s="15">
        <f t="shared" si="1"/>
        <v>0</v>
      </c>
      <c r="J23" s="15">
        <f t="shared" si="2"/>
        <v>0</v>
      </c>
      <c r="Q23" s="137"/>
    </row>
    <row r="24" spans="1:17" ht="12.75" customHeight="1">
      <c r="A24" s="128" t="s">
        <v>11</v>
      </c>
      <c r="B24" s="128"/>
      <c r="C24" s="128"/>
      <c r="D24" s="128"/>
      <c r="E24" s="128"/>
      <c r="F24" s="128"/>
      <c r="G24" s="128"/>
      <c r="H24" s="128"/>
      <c r="I24" s="128"/>
      <c r="J24" s="128"/>
      <c r="Q24" s="137"/>
    </row>
    <row r="25" spans="1:17">
      <c r="A25" s="107" t="s">
        <v>43</v>
      </c>
      <c r="B25" s="18" t="s">
        <v>10</v>
      </c>
      <c r="C25" s="14">
        <v>40</v>
      </c>
      <c r="D25" s="14">
        <v>40</v>
      </c>
      <c r="E25" s="14">
        <v>41.67</v>
      </c>
      <c r="F25" s="14">
        <v>44.17</v>
      </c>
      <c r="G25" s="98">
        <v>35</v>
      </c>
      <c r="H25" s="15">
        <f t="shared" ref="H25:H36" si="3">(C25+D25+E25+F25)/4</f>
        <v>41.46</v>
      </c>
      <c r="I25" s="15">
        <f t="shared" si="1"/>
        <v>6.4600000000000009</v>
      </c>
      <c r="J25" s="15">
        <f t="shared" si="2"/>
        <v>18.457142857142859</v>
      </c>
      <c r="Q25" s="137"/>
    </row>
    <row r="26" spans="1:17">
      <c r="A26" s="107" t="s">
        <v>44</v>
      </c>
      <c r="B26" s="18" t="s">
        <v>10</v>
      </c>
      <c r="C26" s="14">
        <v>50</v>
      </c>
      <c r="D26" s="14">
        <v>66.67</v>
      </c>
      <c r="E26" s="14">
        <v>60</v>
      </c>
      <c r="F26" s="14">
        <v>61.67</v>
      </c>
      <c r="G26" s="98">
        <v>48.42</v>
      </c>
      <c r="H26" s="15">
        <f t="shared" si="3"/>
        <v>59.585000000000008</v>
      </c>
      <c r="I26" s="15">
        <f t="shared" si="1"/>
        <v>11.165000000000006</v>
      </c>
      <c r="J26" s="15">
        <f t="shared" si="2"/>
        <v>23.058653448988036</v>
      </c>
      <c r="Q26" s="137"/>
    </row>
    <row r="27" spans="1:17" ht="15" customHeight="1">
      <c r="A27" s="107" t="s">
        <v>81</v>
      </c>
      <c r="B27" s="18" t="s">
        <v>10</v>
      </c>
      <c r="C27" s="14">
        <v>35</v>
      </c>
      <c r="D27" s="14">
        <v>35</v>
      </c>
      <c r="E27" s="14">
        <v>35</v>
      </c>
      <c r="F27" s="14">
        <v>35</v>
      </c>
      <c r="G27" s="98">
        <v>35</v>
      </c>
      <c r="H27" s="15">
        <f t="shared" si="3"/>
        <v>35</v>
      </c>
      <c r="I27" s="15">
        <f t="shared" si="1"/>
        <v>0</v>
      </c>
      <c r="J27" s="15">
        <f t="shared" si="2"/>
        <v>0</v>
      </c>
      <c r="Q27" s="137"/>
    </row>
    <row r="28" spans="1:17">
      <c r="A28" s="107" t="s">
        <v>46</v>
      </c>
      <c r="B28" s="18" t="s">
        <v>10</v>
      </c>
      <c r="C28" s="14">
        <v>60</v>
      </c>
      <c r="D28" s="14">
        <v>60</v>
      </c>
      <c r="E28" s="14">
        <v>60</v>
      </c>
      <c r="F28" s="14">
        <v>60</v>
      </c>
      <c r="G28" s="98">
        <v>50.42</v>
      </c>
      <c r="H28" s="15">
        <f t="shared" si="3"/>
        <v>60</v>
      </c>
      <c r="I28" s="15">
        <f t="shared" si="1"/>
        <v>9.5799999999999983</v>
      </c>
      <c r="J28" s="15">
        <f t="shared" si="2"/>
        <v>19.000396667988888</v>
      </c>
      <c r="Q28" s="137"/>
    </row>
    <row r="29" spans="1:17">
      <c r="A29" s="107" t="s">
        <v>47</v>
      </c>
      <c r="B29" s="18" t="s">
        <v>10</v>
      </c>
      <c r="C29" s="14">
        <v>53.33</v>
      </c>
      <c r="D29" s="14">
        <v>40</v>
      </c>
      <c r="E29" s="14">
        <v>53.33</v>
      </c>
      <c r="F29" s="14">
        <v>45</v>
      </c>
      <c r="G29" s="98">
        <v>58.42</v>
      </c>
      <c r="H29" s="15">
        <f t="shared" si="3"/>
        <v>47.914999999999999</v>
      </c>
      <c r="I29" s="15">
        <f t="shared" si="1"/>
        <v>-10.505000000000003</v>
      </c>
      <c r="J29" s="15">
        <f t="shared" si="2"/>
        <v>-17.981855528928453</v>
      </c>
      <c r="Q29" s="137"/>
    </row>
    <row r="30" spans="1:17">
      <c r="A30" s="107" t="s">
        <v>48</v>
      </c>
      <c r="B30" s="18" t="s">
        <v>10</v>
      </c>
      <c r="C30" s="14">
        <v>50</v>
      </c>
      <c r="D30" s="14">
        <v>42.5</v>
      </c>
      <c r="E30" s="14">
        <v>36.67</v>
      </c>
      <c r="F30" s="14">
        <v>40</v>
      </c>
      <c r="G30" s="98">
        <v>35</v>
      </c>
      <c r="H30" s="15">
        <f t="shared" si="3"/>
        <v>42.292500000000004</v>
      </c>
      <c r="I30" s="15">
        <f t="shared" si="1"/>
        <v>7.292500000000004</v>
      </c>
      <c r="J30" s="15">
        <f t="shared" si="2"/>
        <v>20.8357142857143</v>
      </c>
      <c r="Q30" s="137"/>
    </row>
    <row r="31" spans="1:17">
      <c r="A31" s="107" t="s">
        <v>49</v>
      </c>
      <c r="B31" s="18" t="s">
        <v>10</v>
      </c>
      <c r="C31" s="14">
        <v>80</v>
      </c>
      <c r="D31" s="14">
        <v>100</v>
      </c>
      <c r="E31" s="14">
        <v>100</v>
      </c>
      <c r="F31" s="14">
        <v>100</v>
      </c>
      <c r="G31" s="98">
        <v>96.66</v>
      </c>
      <c r="H31" s="15">
        <f t="shared" si="3"/>
        <v>95</v>
      </c>
      <c r="I31" s="15">
        <f t="shared" si="1"/>
        <v>-1.6599999999999966</v>
      </c>
      <c r="J31" s="15">
        <f t="shared" si="2"/>
        <v>-1.7173598179184737</v>
      </c>
      <c r="Q31" s="137" t="s">
        <v>23</v>
      </c>
    </row>
    <row r="32" spans="1:17">
      <c r="A32" s="107" t="s">
        <v>50</v>
      </c>
      <c r="B32" s="18" t="s">
        <v>10</v>
      </c>
      <c r="C32" s="14">
        <v>70</v>
      </c>
      <c r="D32" s="14">
        <v>85</v>
      </c>
      <c r="E32" s="14">
        <v>100</v>
      </c>
      <c r="F32" s="14">
        <v>100</v>
      </c>
      <c r="G32" s="98">
        <v>88.08</v>
      </c>
      <c r="H32" s="15">
        <f t="shared" si="3"/>
        <v>88.75</v>
      </c>
      <c r="I32" s="15">
        <f t="shared" si="1"/>
        <v>0.67000000000000171</v>
      </c>
      <c r="J32" s="15">
        <f t="shared" si="2"/>
        <v>0.76067211625794928</v>
      </c>
      <c r="Q32" s="137"/>
    </row>
    <row r="33" spans="1:17">
      <c r="A33" s="107" t="s">
        <v>52</v>
      </c>
      <c r="B33" s="18" t="s">
        <v>10</v>
      </c>
      <c r="C33" s="14">
        <v>53.33</v>
      </c>
      <c r="D33" s="14">
        <v>40</v>
      </c>
      <c r="E33" s="14">
        <v>40</v>
      </c>
      <c r="F33" s="14">
        <v>40</v>
      </c>
      <c r="G33" s="98">
        <v>60.17</v>
      </c>
      <c r="H33" s="15">
        <f t="shared" si="3"/>
        <v>43.332499999999996</v>
      </c>
      <c r="I33" s="15">
        <f t="shared" si="1"/>
        <v>-16.837500000000006</v>
      </c>
      <c r="J33" s="15">
        <f t="shared" si="2"/>
        <v>-27.983214226358658</v>
      </c>
      <c r="Q33" s="137"/>
    </row>
    <row r="34" spans="1:17">
      <c r="A34" s="107" t="s">
        <v>101</v>
      </c>
      <c r="B34" s="18" t="s">
        <v>10</v>
      </c>
      <c r="C34" s="14">
        <v>40</v>
      </c>
      <c r="D34" s="14">
        <v>56.67</v>
      </c>
      <c r="E34" s="14">
        <v>60</v>
      </c>
      <c r="F34" s="14">
        <v>60</v>
      </c>
      <c r="G34" s="98">
        <v>206.67</v>
      </c>
      <c r="H34" s="15">
        <f t="shared" si="3"/>
        <v>54.167500000000004</v>
      </c>
      <c r="I34" s="15">
        <f t="shared" si="1"/>
        <v>-152.5025</v>
      </c>
      <c r="J34" s="15">
        <f t="shared" si="2"/>
        <v>-73.790342091256591</v>
      </c>
      <c r="Q34" s="137"/>
    </row>
    <row r="35" spans="1:17">
      <c r="A35" s="107" t="s">
        <v>54</v>
      </c>
      <c r="B35" s="18" t="s">
        <v>10</v>
      </c>
      <c r="C35" s="14">
        <v>200</v>
      </c>
      <c r="D35" s="14">
        <v>200</v>
      </c>
      <c r="E35" s="14">
        <v>200</v>
      </c>
      <c r="F35" s="14">
        <v>200</v>
      </c>
      <c r="G35" s="98">
        <v>200</v>
      </c>
      <c r="H35" s="15">
        <f t="shared" si="3"/>
        <v>200</v>
      </c>
      <c r="I35" s="15">
        <f t="shared" si="1"/>
        <v>0</v>
      </c>
      <c r="J35" s="15">
        <f t="shared" si="2"/>
        <v>0</v>
      </c>
      <c r="Q35" s="137"/>
    </row>
    <row r="36" spans="1:17">
      <c r="A36" s="107" t="s">
        <v>88</v>
      </c>
      <c r="B36" s="18" t="s">
        <v>10</v>
      </c>
      <c r="C36" s="72">
        <v>60</v>
      </c>
      <c r="D36" s="72">
        <v>60</v>
      </c>
      <c r="E36" s="14">
        <v>60</v>
      </c>
      <c r="F36" s="14">
        <v>43.33</v>
      </c>
      <c r="G36" s="72">
        <v>50</v>
      </c>
      <c r="H36" s="15">
        <f t="shared" si="3"/>
        <v>55.832499999999996</v>
      </c>
      <c r="I36" s="15">
        <f t="shared" si="1"/>
        <v>5.832499999999996</v>
      </c>
      <c r="J36" s="15">
        <f t="shared" si="2"/>
        <v>11.66499999999999</v>
      </c>
      <c r="Q36" s="137"/>
    </row>
    <row r="37" spans="1:17" ht="12.75" customHeight="1">
      <c r="A37" s="128" t="s">
        <v>12</v>
      </c>
      <c r="B37" s="128"/>
      <c r="C37" s="128"/>
      <c r="D37" s="128"/>
      <c r="E37" s="128"/>
      <c r="F37" s="128"/>
      <c r="G37" s="128"/>
      <c r="H37" s="128"/>
      <c r="I37" s="128"/>
      <c r="J37" s="128"/>
      <c r="Q37" s="137"/>
    </row>
    <row r="38" spans="1:17">
      <c r="A38" s="107" t="s">
        <v>55</v>
      </c>
      <c r="B38" s="18" t="s">
        <v>10</v>
      </c>
      <c r="C38" s="17">
        <v>250</v>
      </c>
      <c r="D38" s="14">
        <v>250</v>
      </c>
      <c r="E38" s="14">
        <v>250</v>
      </c>
      <c r="F38" s="14">
        <v>250</v>
      </c>
      <c r="G38" s="100">
        <v>250</v>
      </c>
      <c r="H38" s="15">
        <f t="shared" ref="H38:H48" si="4">(C38+D38+E38+F38)/4</f>
        <v>250</v>
      </c>
      <c r="I38" s="15">
        <f t="shared" si="1"/>
        <v>0</v>
      </c>
      <c r="J38" s="15">
        <f t="shared" si="2"/>
        <v>0</v>
      </c>
      <c r="Q38" s="137"/>
    </row>
    <row r="39" spans="1:17">
      <c r="A39" s="107" t="s">
        <v>56</v>
      </c>
      <c r="B39" s="18" t="s">
        <v>10</v>
      </c>
      <c r="C39" s="17">
        <v>220</v>
      </c>
      <c r="D39" s="14">
        <v>210</v>
      </c>
      <c r="E39" s="14">
        <v>200</v>
      </c>
      <c r="F39" s="14">
        <v>200</v>
      </c>
      <c r="G39" s="100">
        <v>220</v>
      </c>
      <c r="H39" s="15">
        <f t="shared" si="4"/>
        <v>207.5</v>
      </c>
      <c r="I39" s="15">
        <f t="shared" si="1"/>
        <v>-12.5</v>
      </c>
      <c r="J39" s="15">
        <f t="shared" si="2"/>
        <v>-5.6818181818181817</v>
      </c>
      <c r="Q39" s="137"/>
    </row>
    <row r="40" spans="1:17">
      <c r="A40" s="107" t="s">
        <v>57</v>
      </c>
      <c r="B40" s="18" t="s">
        <v>10</v>
      </c>
      <c r="C40" s="17">
        <v>180</v>
      </c>
      <c r="D40" s="14">
        <v>180</v>
      </c>
      <c r="E40" s="14">
        <v>180</v>
      </c>
      <c r="F40" s="14">
        <v>180</v>
      </c>
      <c r="G40" s="100">
        <v>175</v>
      </c>
      <c r="H40" s="15">
        <f t="shared" si="4"/>
        <v>180</v>
      </c>
      <c r="I40" s="15">
        <f t="shared" si="1"/>
        <v>5</v>
      </c>
      <c r="J40" s="15">
        <f t="shared" si="2"/>
        <v>2.8571428571428572</v>
      </c>
      <c r="Q40" s="137"/>
    </row>
    <row r="41" spans="1:17">
      <c r="A41" s="107" t="s">
        <v>58</v>
      </c>
      <c r="B41" s="18" t="s">
        <v>10</v>
      </c>
      <c r="C41" s="17">
        <v>170</v>
      </c>
      <c r="D41" s="14">
        <v>150</v>
      </c>
      <c r="E41" s="14">
        <v>150</v>
      </c>
      <c r="F41" s="14">
        <v>150</v>
      </c>
      <c r="G41" s="100">
        <v>187.75</v>
      </c>
      <c r="H41" s="15">
        <f>(C41+D41+E41+F41)/4</f>
        <v>155</v>
      </c>
      <c r="I41" s="15">
        <f t="shared" si="1"/>
        <v>-32.75</v>
      </c>
      <c r="J41" s="15">
        <f t="shared" si="2"/>
        <v>-17.443408788282291</v>
      </c>
      <c r="Q41" s="105"/>
    </row>
    <row r="42" spans="1:17">
      <c r="A42" s="107" t="s">
        <v>90</v>
      </c>
      <c r="B42" s="18" t="s">
        <v>10</v>
      </c>
      <c r="C42" s="17">
        <v>200</v>
      </c>
      <c r="D42" s="14">
        <v>163.33000000000001</v>
      </c>
      <c r="E42" s="14">
        <v>140</v>
      </c>
      <c r="F42" s="14">
        <v>140</v>
      </c>
      <c r="G42" s="100">
        <v>204.17</v>
      </c>
      <c r="H42" s="15">
        <f t="shared" si="4"/>
        <v>160.83250000000001</v>
      </c>
      <c r="I42" s="15">
        <f t="shared" si="1"/>
        <v>-43.337499999999977</v>
      </c>
      <c r="J42" s="15">
        <f t="shared" si="2"/>
        <v>-21.226184062301016</v>
      </c>
      <c r="Q42" s="105"/>
    </row>
    <row r="43" spans="1:17">
      <c r="A43" s="107" t="s">
        <v>95</v>
      </c>
      <c r="B43" s="18" t="s">
        <v>10</v>
      </c>
      <c r="C43" s="17">
        <v>130</v>
      </c>
      <c r="D43" s="14">
        <v>135</v>
      </c>
      <c r="E43" s="14">
        <v>120</v>
      </c>
      <c r="F43" s="14">
        <v>120</v>
      </c>
      <c r="G43" s="100">
        <v>187.75</v>
      </c>
      <c r="H43" s="15">
        <f t="shared" si="4"/>
        <v>126.25</v>
      </c>
      <c r="I43" s="15">
        <f t="shared" si="1"/>
        <v>-61.5</v>
      </c>
      <c r="J43" s="15">
        <f t="shared" si="2"/>
        <v>-32.756324900133158</v>
      </c>
      <c r="Q43" s="8"/>
    </row>
    <row r="44" spans="1:17">
      <c r="A44" s="107" t="s">
        <v>96</v>
      </c>
      <c r="B44" s="18" t="s">
        <v>10</v>
      </c>
      <c r="C44" s="17">
        <v>150</v>
      </c>
      <c r="D44" s="14">
        <v>191.67</v>
      </c>
      <c r="E44" s="14">
        <v>200</v>
      </c>
      <c r="F44" s="14">
        <v>200</v>
      </c>
      <c r="G44" s="108" t="s">
        <v>70</v>
      </c>
      <c r="H44" s="15">
        <f t="shared" si="4"/>
        <v>185.41749999999999</v>
      </c>
      <c r="I44" s="1" t="s">
        <v>70</v>
      </c>
      <c r="J44" s="15" t="str">
        <f>G46</f>
        <v>/</v>
      </c>
      <c r="Q44" s="8"/>
    </row>
    <row r="45" spans="1:17">
      <c r="A45" s="107" t="s">
        <v>97</v>
      </c>
      <c r="B45" s="18" t="s">
        <v>10</v>
      </c>
      <c r="C45" s="17">
        <v>120</v>
      </c>
      <c r="D45" s="14">
        <v>100</v>
      </c>
      <c r="E45" s="14">
        <v>100</v>
      </c>
      <c r="F45" s="14">
        <v>100</v>
      </c>
      <c r="G45" s="108" t="s">
        <v>70</v>
      </c>
      <c r="H45" s="15">
        <f t="shared" si="4"/>
        <v>105</v>
      </c>
      <c r="I45" s="1" t="s">
        <v>70</v>
      </c>
      <c r="J45" s="15" t="str">
        <f t="shared" ref="J45:J46" si="5">G47</f>
        <v>/</v>
      </c>
      <c r="Q45" s="8"/>
    </row>
    <row r="46" spans="1:17">
      <c r="A46" s="107" t="s">
        <v>98</v>
      </c>
      <c r="B46" s="18" t="s">
        <v>10</v>
      </c>
      <c r="C46" s="17">
        <v>50</v>
      </c>
      <c r="D46" s="14">
        <v>50</v>
      </c>
      <c r="E46" s="14">
        <v>50</v>
      </c>
      <c r="F46" s="14">
        <v>50</v>
      </c>
      <c r="G46" s="108" t="s">
        <v>70</v>
      </c>
      <c r="H46" s="15">
        <f t="shared" si="4"/>
        <v>50</v>
      </c>
      <c r="I46" s="1" t="s">
        <v>70</v>
      </c>
      <c r="J46" s="15" t="str">
        <f t="shared" si="5"/>
        <v>/</v>
      </c>
      <c r="Q46" s="8"/>
    </row>
    <row r="47" spans="1:17">
      <c r="A47" s="107" t="s">
        <v>99</v>
      </c>
      <c r="B47" s="18" t="s">
        <v>10</v>
      </c>
      <c r="C47" s="17">
        <v>120</v>
      </c>
      <c r="D47" s="14">
        <v>103.33</v>
      </c>
      <c r="E47" s="14">
        <v>100</v>
      </c>
      <c r="F47" s="14">
        <v>100</v>
      </c>
      <c r="G47" s="108" t="s">
        <v>70</v>
      </c>
      <c r="H47" s="15">
        <f t="shared" si="4"/>
        <v>105.8325</v>
      </c>
      <c r="I47" s="1" t="s">
        <v>70</v>
      </c>
      <c r="J47" s="1" t="s">
        <v>70</v>
      </c>
      <c r="Q47" s="8"/>
    </row>
    <row r="48" spans="1:17" ht="14.25" customHeight="1">
      <c r="A48" s="107" t="s">
        <v>100</v>
      </c>
      <c r="B48" s="18" t="s">
        <v>10</v>
      </c>
      <c r="C48" s="38">
        <v>400</v>
      </c>
      <c r="D48" s="38">
        <v>383.33</v>
      </c>
      <c r="E48" s="72">
        <v>283.33</v>
      </c>
      <c r="F48" s="72">
        <v>250</v>
      </c>
      <c r="G48" s="108" t="s">
        <v>70</v>
      </c>
      <c r="H48" s="15">
        <f t="shared" si="4"/>
        <v>329.16499999999996</v>
      </c>
      <c r="I48" s="1" t="s">
        <v>70</v>
      </c>
      <c r="J48" s="1" t="s">
        <v>70</v>
      </c>
      <c r="Q48" s="8"/>
    </row>
    <row r="49" spans="1:17" ht="17.25" customHeight="1">
      <c r="A49" s="128" t="s">
        <v>13</v>
      </c>
      <c r="B49" s="128"/>
      <c r="C49" s="128"/>
      <c r="D49" s="128"/>
      <c r="E49" s="128"/>
      <c r="F49" s="128"/>
      <c r="G49" s="128"/>
      <c r="H49" s="128"/>
      <c r="I49" s="128"/>
      <c r="J49" s="128"/>
      <c r="Q49" s="8"/>
    </row>
    <row r="50" spans="1:17" ht="17.25" customHeight="1">
      <c r="A50" s="107" t="s">
        <v>59</v>
      </c>
      <c r="B50" s="18" t="s">
        <v>10</v>
      </c>
      <c r="C50" s="40">
        <v>1300</v>
      </c>
      <c r="D50" s="40">
        <v>1300</v>
      </c>
      <c r="E50" s="40">
        <v>1300</v>
      </c>
      <c r="F50" s="40">
        <v>1300</v>
      </c>
      <c r="G50" s="100">
        <v>1300</v>
      </c>
      <c r="H50" s="15">
        <f t="shared" ref="H50:H60" si="6">(C50+D50+E50+F50)/4</f>
        <v>1300</v>
      </c>
      <c r="I50" s="15">
        <f t="shared" si="1"/>
        <v>0</v>
      </c>
      <c r="J50" s="15">
        <f t="shared" si="2"/>
        <v>0</v>
      </c>
      <c r="Q50" s="8"/>
    </row>
    <row r="51" spans="1:17">
      <c r="A51" s="107" t="s">
        <v>60</v>
      </c>
      <c r="B51" s="18" t="s">
        <v>10</v>
      </c>
      <c r="C51" s="40">
        <v>750</v>
      </c>
      <c r="D51" s="40">
        <v>750</v>
      </c>
      <c r="E51" s="40">
        <v>750</v>
      </c>
      <c r="F51" s="40">
        <v>750</v>
      </c>
      <c r="G51" s="100">
        <v>750</v>
      </c>
      <c r="H51" s="15">
        <f t="shared" si="6"/>
        <v>750</v>
      </c>
      <c r="I51" s="15">
        <f t="shared" si="1"/>
        <v>0</v>
      </c>
      <c r="J51" s="15">
        <f t="shared" si="2"/>
        <v>0</v>
      </c>
      <c r="Q51" s="8"/>
    </row>
    <row r="52" spans="1:17" ht="18" customHeight="1">
      <c r="A52" s="107" t="s">
        <v>61</v>
      </c>
      <c r="B52" s="18" t="s">
        <v>10</v>
      </c>
      <c r="C52" s="40">
        <v>1000</v>
      </c>
      <c r="D52" s="40">
        <v>1000</v>
      </c>
      <c r="E52" s="40">
        <v>1000</v>
      </c>
      <c r="F52" s="40">
        <v>1000</v>
      </c>
      <c r="G52" s="100">
        <v>1000</v>
      </c>
      <c r="H52" s="15">
        <f t="shared" si="6"/>
        <v>1000</v>
      </c>
      <c r="I52" s="15">
        <f t="shared" si="1"/>
        <v>0</v>
      </c>
      <c r="J52" s="15">
        <f t="shared" si="2"/>
        <v>0</v>
      </c>
      <c r="Q52" s="8"/>
    </row>
    <row r="53" spans="1:17" ht="15" customHeight="1">
      <c r="A53" s="107" t="s">
        <v>62</v>
      </c>
      <c r="B53" s="18" t="s">
        <v>10</v>
      </c>
      <c r="C53" s="40">
        <v>750</v>
      </c>
      <c r="D53" s="40">
        <v>750</v>
      </c>
      <c r="E53" s="40">
        <v>750</v>
      </c>
      <c r="F53" s="40">
        <v>750</v>
      </c>
      <c r="G53" s="100">
        <v>750</v>
      </c>
      <c r="H53" s="15">
        <f t="shared" si="6"/>
        <v>750</v>
      </c>
      <c r="I53" s="15">
        <f t="shared" si="1"/>
        <v>0</v>
      </c>
      <c r="J53" s="15">
        <f t="shared" si="2"/>
        <v>0</v>
      </c>
      <c r="Q53" s="8"/>
    </row>
    <row r="54" spans="1:17" ht="19.5" customHeight="1">
      <c r="A54" s="107" t="s">
        <v>63</v>
      </c>
      <c r="B54" s="18" t="s">
        <v>10</v>
      </c>
      <c r="C54" s="40">
        <v>311.67</v>
      </c>
      <c r="D54" s="40">
        <v>320</v>
      </c>
      <c r="E54" s="40">
        <v>320</v>
      </c>
      <c r="F54" s="40">
        <v>320</v>
      </c>
      <c r="G54" s="100">
        <v>270</v>
      </c>
      <c r="H54" s="15">
        <f>(C54+D54+E54+F54)/4</f>
        <v>317.91750000000002</v>
      </c>
      <c r="I54" s="15">
        <f t="shared" si="1"/>
        <v>47.917500000000018</v>
      </c>
      <c r="J54" s="15">
        <f t="shared" si="2"/>
        <v>17.747222222222231</v>
      </c>
      <c r="Q54" s="8"/>
    </row>
    <row r="55" spans="1:17" ht="24" customHeight="1">
      <c r="A55" s="107" t="s">
        <v>64</v>
      </c>
      <c r="B55" s="18" t="s">
        <v>10</v>
      </c>
      <c r="C55" s="40">
        <v>300</v>
      </c>
      <c r="D55" s="40">
        <v>300</v>
      </c>
      <c r="E55" s="40">
        <v>300</v>
      </c>
      <c r="F55" s="40">
        <v>300</v>
      </c>
      <c r="G55" s="103">
        <v>300</v>
      </c>
      <c r="H55" s="15">
        <f t="shared" si="6"/>
        <v>300</v>
      </c>
      <c r="I55" s="15">
        <f t="shared" si="1"/>
        <v>0</v>
      </c>
      <c r="J55" s="15">
        <f t="shared" si="2"/>
        <v>0</v>
      </c>
      <c r="Q55" s="8"/>
    </row>
    <row r="56" spans="1:17" ht="31.5" customHeight="1">
      <c r="A56" s="107" t="s">
        <v>15</v>
      </c>
      <c r="B56" s="112" t="s">
        <v>14</v>
      </c>
      <c r="C56" s="40">
        <v>300</v>
      </c>
      <c r="D56" s="40">
        <v>300</v>
      </c>
      <c r="E56" s="40">
        <v>300</v>
      </c>
      <c r="F56" s="40">
        <v>300</v>
      </c>
      <c r="G56" s="103">
        <v>308</v>
      </c>
      <c r="H56" s="15">
        <f t="shared" si="6"/>
        <v>300</v>
      </c>
      <c r="I56" s="15">
        <f t="shared" si="1"/>
        <v>-8</v>
      </c>
      <c r="J56" s="15">
        <f t="shared" si="2"/>
        <v>-2.5974025974025974</v>
      </c>
      <c r="Q56" s="8"/>
    </row>
    <row r="57" spans="1:17">
      <c r="A57" s="128" t="s">
        <v>16</v>
      </c>
      <c r="B57" s="128"/>
      <c r="C57" s="128"/>
      <c r="D57" s="128"/>
      <c r="E57" s="128"/>
      <c r="F57" s="128"/>
      <c r="G57" s="128"/>
      <c r="H57" s="128"/>
      <c r="I57" s="128"/>
      <c r="J57" s="128"/>
      <c r="Q57" s="8"/>
    </row>
    <row r="58" spans="1:17">
      <c r="A58" s="14" t="s">
        <v>18</v>
      </c>
      <c r="B58" s="18" t="s">
        <v>17</v>
      </c>
      <c r="C58" s="16">
        <v>650</v>
      </c>
      <c r="D58" s="16">
        <v>650</v>
      </c>
      <c r="E58" s="16">
        <v>650</v>
      </c>
      <c r="F58" s="16">
        <v>650</v>
      </c>
      <c r="G58" s="14">
        <v>700</v>
      </c>
      <c r="H58" s="15">
        <f t="shared" si="6"/>
        <v>650</v>
      </c>
      <c r="I58" s="15">
        <f>H58-G58</f>
        <v>-50</v>
      </c>
      <c r="J58" s="15">
        <f>(I58*100)/G58</f>
        <v>-7.1428571428571432</v>
      </c>
      <c r="Q58" s="8"/>
    </row>
    <row r="59" spans="1:17" ht="23.25" customHeight="1">
      <c r="A59" s="14" t="s">
        <v>20</v>
      </c>
      <c r="B59" s="18" t="s">
        <v>19</v>
      </c>
      <c r="C59" s="16">
        <v>5800</v>
      </c>
      <c r="D59" s="16">
        <v>5800</v>
      </c>
      <c r="E59" s="16">
        <v>5800</v>
      </c>
      <c r="F59" s="16">
        <v>5800</v>
      </c>
      <c r="G59" s="14">
        <v>5800</v>
      </c>
      <c r="H59" s="15">
        <f t="shared" si="6"/>
        <v>5800</v>
      </c>
      <c r="I59" s="15">
        <f>H59-G59</f>
        <v>0</v>
      </c>
      <c r="J59" s="15">
        <f>(I59*100)/G59</f>
        <v>0</v>
      </c>
      <c r="Q59" s="8"/>
    </row>
    <row r="60" spans="1:17" ht="32.25" customHeight="1">
      <c r="A60" s="14" t="s">
        <v>21</v>
      </c>
      <c r="B60" s="112" t="s">
        <v>24</v>
      </c>
      <c r="C60" s="16">
        <v>540</v>
      </c>
      <c r="D60" s="16">
        <v>540</v>
      </c>
      <c r="E60" s="16">
        <v>540</v>
      </c>
      <c r="F60" s="16">
        <v>540</v>
      </c>
      <c r="G60" s="14">
        <v>540</v>
      </c>
      <c r="H60" s="15">
        <f t="shared" si="6"/>
        <v>540</v>
      </c>
      <c r="I60" s="15">
        <f>H60-G60</f>
        <v>0</v>
      </c>
      <c r="J60" s="15">
        <f>(I60*100)/G60</f>
        <v>0</v>
      </c>
      <c r="Q60" s="8"/>
    </row>
    <row r="61" spans="1:17">
      <c r="A61" s="4"/>
      <c r="B61" s="7"/>
      <c r="C61" s="4"/>
      <c r="D61" s="4"/>
      <c r="E61" s="4"/>
      <c r="F61" s="4"/>
      <c r="G61" s="4"/>
      <c r="H61" s="4"/>
      <c r="I61" s="4"/>
      <c r="J61" s="4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7:J57"/>
    <mergeCell ref="Q11:Q20"/>
    <mergeCell ref="Q22:Q30"/>
    <mergeCell ref="A24:J24"/>
    <mergeCell ref="Q31:Q40"/>
    <mergeCell ref="A37:J37"/>
    <mergeCell ref="A49:J49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87"/>
  <sheetViews>
    <sheetView rightToLeft="1" topLeftCell="A10" zoomScale="85" zoomScaleNormal="85" workbookViewId="0">
      <selection activeCell="H33" sqref="H33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16.5" customHeight="1">
      <c r="A1" s="139" t="s">
        <v>102</v>
      </c>
      <c r="B1" s="139"/>
      <c r="C1" s="139"/>
      <c r="D1" s="139"/>
      <c r="E1" s="139"/>
      <c r="F1" s="139"/>
      <c r="G1" s="139"/>
      <c r="H1" s="139"/>
      <c r="I1" s="139"/>
      <c r="J1" s="139"/>
      <c r="K1" s="129" t="s">
        <v>103</v>
      </c>
      <c r="L1" s="129"/>
      <c r="M1" s="129"/>
      <c r="N1" s="129"/>
      <c r="O1" s="129"/>
      <c r="P1" s="129"/>
      <c r="Q1" s="129"/>
    </row>
    <row r="2" spans="1:17" ht="3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Q2" s="137" t="s">
        <v>22</v>
      </c>
    </row>
    <row r="3" spans="1:17" ht="15" customHeight="1">
      <c r="A3" s="146" t="s">
        <v>4</v>
      </c>
      <c r="B3" s="146" t="s">
        <v>3</v>
      </c>
      <c r="C3" s="147" t="s">
        <v>2</v>
      </c>
      <c r="D3" s="147"/>
      <c r="E3" s="147"/>
      <c r="F3" s="147"/>
      <c r="G3" s="147" t="s">
        <v>1</v>
      </c>
      <c r="H3" s="147"/>
      <c r="I3" s="147" t="s">
        <v>0</v>
      </c>
      <c r="J3" s="147"/>
      <c r="Q3" s="137"/>
    </row>
    <row r="4" spans="1:17" ht="30">
      <c r="A4" s="146"/>
      <c r="B4" s="146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37"/>
    </row>
    <row r="5" spans="1:17" ht="15" customHeight="1">
      <c r="A5" s="128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Q5" s="137"/>
    </row>
    <row r="6" spans="1:17">
      <c r="A6" s="107" t="s">
        <v>25</v>
      </c>
      <c r="B6" s="2" t="s">
        <v>19</v>
      </c>
      <c r="C6" s="40">
        <v>3600</v>
      </c>
      <c r="D6" s="40">
        <v>3600</v>
      </c>
      <c r="E6" s="40">
        <v>3600</v>
      </c>
      <c r="F6" s="40">
        <v>3600</v>
      </c>
      <c r="G6" s="40">
        <v>3600</v>
      </c>
      <c r="H6" s="15">
        <f t="shared" ref="H6:H23" si="0">(C6+D6+E6+F6)/4</f>
        <v>3600</v>
      </c>
      <c r="I6" s="15">
        <f t="shared" ref="I6:I56" si="1">H6-G6</f>
        <v>0</v>
      </c>
      <c r="J6" s="15">
        <f t="shared" ref="J6:J56" si="2">(I6*100)/G6</f>
        <v>0</v>
      </c>
      <c r="Q6" s="137"/>
    </row>
    <row r="7" spans="1:17">
      <c r="A7" s="107" t="s">
        <v>26</v>
      </c>
      <c r="B7" s="2" t="s">
        <v>19</v>
      </c>
      <c r="C7" s="40">
        <v>4000</v>
      </c>
      <c r="D7" s="40">
        <v>4000</v>
      </c>
      <c r="E7" s="40">
        <v>4000</v>
      </c>
      <c r="F7" s="40">
        <v>4000</v>
      </c>
      <c r="G7" s="40">
        <v>4000</v>
      </c>
      <c r="H7" s="15">
        <f t="shared" si="0"/>
        <v>4000</v>
      </c>
      <c r="I7" s="15">
        <f t="shared" si="1"/>
        <v>0</v>
      </c>
      <c r="J7" s="15">
        <f t="shared" si="2"/>
        <v>0</v>
      </c>
      <c r="Q7" s="137"/>
    </row>
    <row r="8" spans="1:17">
      <c r="A8" s="107" t="s">
        <v>27</v>
      </c>
      <c r="B8" s="2" t="s">
        <v>65</v>
      </c>
      <c r="C8" s="40">
        <v>55</v>
      </c>
      <c r="D8" s="40">
        <v>60</v>
      </c>
      <c r="E8" s="40">
        <v>60</v>
      </c>
      <c r="F8" s="40">
        <v>60</v>
      </c>
      <c r="G8" s="40">
        <v>45</v>
      </c>
      <c r="H8" s="15">
        <f t="shared" si="0"/>
        <v>58.75</v>
      </c>
      <c r="I8" s="15">
        <f t="shared" si="1"/>
        <v>13.75</v>
      </c>
      <c r="J8" s="15">
        <f t="shared" si="2"/>
        <v>30.555555555555557</v>
      </c>
      <c r="Q8" s="137"/>
    </row>
    <row r="9" spans="1:17">
      <c r="A9" s="107" t="s">
        <v>28</v>
      </c>
      <c r="B9" s="2" t="s">
        <v>10</v>
      </c>
      <c r="C9" s="40">
        <v>85</v>
      </c>
      <c r="D9" s="40">
        <v>85</v>
      </c>
      <c r="E9" s="40">
        <v>85</v>
      </c>
      <c r="F9" s="40">
        <v>85</v>
      </c>
      <c r="G9" s="40">
        <v>85</v>
      </c>
      <c r="H9" s="15">
        <f t="shared" si="0"/>
        <v>85</v>
      </c>
      <c r="I9" s="15">
        <f t="shared" si="1"/>
        <v>0</v>
      </c>
      <c r="J9" s="15">
        <f t="shared" si="2"/>
        <v>0</v>
      </c>
      <c r="Q9" s="137"/>
    </row>
    <row r="10" spans="1:17" ht="30">
      <c r="A10" s="107" t="s">
        <v>29</v>
      </c>
      <c r="B10" s="2" t="s">
        <v>66</v>
      </c>
      <c r="C10" s="40">
        <v>200</v>
      </c>
      <c r="D10" s="40">
        <v>200</v>
      </c>
      <c r="E10" s="40">
        <v>200</v>
      </c>
      <c r="F10" s="40">
        <v>200</v>
      </c>
      <c r="G10" s="40">
        <v>200</v>
      </c>
      <c r="H10" s="15">
        <f t="shared" si="0"/>
        <v>200</v>
      </c>
      <c r="I10" s="15">
        <f t="shared" si="1"/>
        <v>0</v>
      </c>
      <c r="J10" s="15">
        <f t="shared" si="2"/>
        <v>0</v>
      </c>
      <c r="Q10" s="137"/>
    </row>
    <row r="11" spans="1:17" ht="16.5" customHeight="1">
      <c r="A11" s="107" t="s">
        <v>30</v>
      </c>
      <c r="B11" s="2" t="s">
        <v>66</v>
      </c>
      <c r="C11" s="40">
        <v>360</v>
      </c>
      <c r="D11" s="40">
        <v>360</v>
      </c>
      <c r="E11" s="40">
        <v>360</v>
      </c>
      <c r="F11" s="40">
        <v>360</v>
      </c>
      <c r="G11" s="40">
        <v>360</v>
      </c>
      <c r="H11" s="15">
        <f t="shared" si="0"/>
        <v>360</v>
      </c>
      <c r="I11" s="15">
        <f t="shared" si="1"/>
        <v>0</v>
      </c>
      <c r="J11" s="15">
        <f t="shared" si="2"/>
        <v>0</v>
      </c>
      <c r="Q11" s="137" t="s">
        <v>22</v>
      </c>
    </row>
    <row r="12" spans="1:17" ht="29.25" customHeight="1">
      <c r="A12" s="107" t="s">
        <v>80</v>
      </c>
      <c r="B12" s="2" t="s">
        <v>66</v>
      </c>
      <c r="C12" s="40">
        <v>380</v>
      </c>
      <c r="D12" s="40">
        <v>380</v>
      </c>
      <c r="E12" s="40">
        <v>380</v>
      </c>
      <c r="F12" s="40">
        <v>380</v>
      </c>
      <c r="G12" s="40">
        <v>420</v>
      </c>
      <c r="H12" s="15">
        <f t="shared" si="0"/>
        <v>380</v>
      </c>
      <c r="I12" s="15">
        <f t="shared" si="1"/>
        <v>-40</v>
      </c>
      <c r="J12" s="15">
        <f t="shared" si="2"/>
        <v>-9.5238095238095237</v>
      </c>
      <c r="Q12" s="137"/>
    </row>
    <row r="13" spans="1:17">
      <c r="A13" s="107" t="s">
        <v>32</v>
      </c>
      <c r="B13" s="2" t="s">
        <v>67</v>
      </c>
      <c r="C13" s="40">
        <v>25</v>
      </c>
      <c r="D13" s="40">
        <v>25</v>
      </c>
      <c r="E13" s="40">
        <v>25</v>
      </c>
      <c r="F13" s="40">
        <v>25</v>
      </c>
      <c r="G13" s="40">
        <v>25</v>
      </c>
      <c r="H13" s="15">
        <f t="shared" si="0"/>
        <v>25</v>
      </c>
      <c r="I13" s="15">
        <f t="shared" si="1"/>
        <v>0</v>
      </c>
      <c r="J13" s="15">
        <f t="shared" si="2"/>
        <v>0</v>
      </c>
      <c r="Q13" s="137"/>
    </row>
    <row r="14" spans="1:17" ht="15" customHeight="1">
      <c r="A14" s="107" t="s">
        <v>33</v>
      </c>
      <c r="B14" s="2" t="s">
        <v>10</v>
      </c>
      <c r="C14" s="40">
        <v>580</v>
      </c>
      <c r="D14" s="40">
        <v>580</v>
      </c>
      <c r="E14" s="40">
        <v>580</v>
      </c>
      <c r="F14" s="40">
        <v>580</v>
      </c>
      <c r="G14" s="40">
        <v>580</v>
      </c>
      <c r="H14" s="15">
        <f t="shared" si="0"/>
        <v>580</v>
      </c>
      <c r="I14" s="15">
        <f t="shared" si="1"/>
        <v>0</v>
      </c>
      <c r="J14" s="15">
        <f t="shared" si="2"/>
        <v>0</v>
      </c>
      <c r="Q14" s="137"/>
    </row>
    <row r="15" spans="1:17" ht="15" customHeight="1">
      <c r="A15" s="107" t="s">
        <v>34</v>
      </c>
      <c r="B15" s="2" t="s">
        <v>10</v>
      </c>
      <c r="C15" s="40">
        <v>400</v>
      </c>
      <c r="D15" s="40">
        <v>400</v>
      </c>
      <c r="E15" s="40">
        <v>400</v>
      </c>
      <c r="F15" s="40">
        <v>400</v>
      </c>
      <c r="G15" s="40">
        <v>400</v>
      </c>
      <c r="H15" s="15">
        <f t="shared" si="0"/>
        <v>400</v>
      </c>
      <c r="I15" s="15">
        <f t="shared" si="1"/>
        <v>0</v>
      </c>
      <c r="J15" s="15">
        <f t="shared" si="2"/>
        <v>0</v>
      </c>
      <c r="Q15" s="137"/>
    </row>
    <row r="16" spans="1:17" ht="15" customHeight="1">
      <c r="A16" s="107" t="s">
        <v>35</v>
      </c>
      <c r="B16" s="2" t="s">
        <v>66</v>
      </c>
      <c r="C16" s="40">
        <v>171.33</v>
      </c>
      <c r="D16" s="40">
        <v>177</v>
      </c>
      <c r="E16" s="40">
        <v>177</v>
      </c>
      <c r="F16" s="40">
        <v>177</v>
      </c>
      <c r="G16" s="40">
        <v>175</v>
      </c>
      <c r="H16" s="15">
        <f t="shared" si="0"/>
        <v>175.58250000000001</v>
      </c>
      <c r="I16" s="15">
        <f t="shared" si="1"/>
        <v>0.58250000000001023</v>
      </c>
      <c r="J16" s="15">
        <f t="shared" si="2"/>
        <v>0.33285714285714868</v>
      </c>
      <c r="Q16" s="137"/>
    </row>
    <row r="17" spans="1:17" ht="15" customHeight="1">
      <c r="A17" s="107" t="s">
        <v>36</v>
      </c>
      <c r="B17" s="2" t="s">
        <v>10</v>
      </c>
      <c r="C17" s="40">
        <v>580</v>
      </c>
      <c r="D17" s="40">
        <v>580</v>
      </c>
      <c r="E17" s="40">
        <v>580</v>
      </c>
      <c r="F17" s="40">
        <v>580</v>
      </c>
      <c r="G17" s="40">
        <v>580</v>
      </c>
      <c r="H17" s="15">
        <f t="shared" si="0"/>
        <v>580</v>
      </c>
      <c r="I17" s="15">
        <f t="shared" si="1"/>
        <v>0</v>
      </c>
      <c r="J17" s="15">
        <f t="shared" si="2"/>
        <v>0</v>
      </c>
      <c r="Q17" s="137"/>
    </row>
    <row r="18" spans="1:17" ht="15" customHeight="1">
      <c r="A18" s="107" t="s">
        <v>37</v>
      </c>
      <c r="B18" s="2" t="s">
        <v>10</v>
      </c>
      <c r="C18" s="40">
        <v>270</v>
      </c>
      <c r="D18" s="40">
        <v>270</v>
      </c>
      <c r="E18" s="40">
        <v>270</v>
      </c>
      <c r="F18" s="40">
        <v>270</v>
      </c>
      <c r="G18" s="40">
        <v>310</v>
      </c>
      <c r="H18" s="15">
        <f t="shared" si="0"/>
        <v>270</v>
      </c>
      <c r="I18" s="15">
        <f t="shared" si="1"/>
        <v>-40</v>
      </c>
      <c r="J18" s="15">
        <f t="shared" si="2"/>
        <v>-12.903225806451612</v>
      </c>
      <c r="Q18" s="137"/>
    </row>
    <row r="19" spans="1:17">
      <c r="A19" s="107" t="s">
        <v>38</v>
      </c>
      <c r="B19" s="2" t="s">
        <v>10</v>
      </c>
      <c r="C19" s="40">
        <v>110</v>
      </c>
      <c r="D19" s="40">
        <v>110</v>
      </c>
      <c r="E19" s="40">
        <v>110</v>
      </c>
      <c r="F19" s="40">
        <v>110</v>
      </c>
      <c r="G19" s="40">
        <v>110</v>
      </c>
      <c r="H19" s="15">
        <f t="shared" si="0"/>
        <v>110</v>
      </c>
      <c r="I19" s="15">
        <f t="shared" si="1"/>
        <v>0</v>
      </c>
      <c r="J19" s="15">
        <f t="shared" si="2"/>
        <v>0</v>
      </c>
      <c r="Q19" s="137"/>
    </row>
    <row r="20" spans="1:17">
      <c r="A20" s="107" t="s">
        <v>39</v>
      </c>
      <c r="B20" s="2" t="s">
        <v>10</v>
      </c>
      <c r="C20" s="40">
        <v>180</v>
      </c>
      <c r="D20" s="40">
        <v>180</v>
      </c>
      <c r="E20" s="40">
        <v>180</v>
      </c>
      <c r="F20" s="40">
        <v>180</v>
      </c>
      <c r="G20" s="40">
        <v>180</v>
      </c>
      <c r="H20" s="15">
        <f t="shared" si="0"/>
        <v>180</v>
      </c>
      <c r="I20" s="15">
        <f t="shared" si="1"/>
        <v>0</v>
      </c>
      <c r="J20" s="15">
        <f t="shared" si="2"/>
        <v>0</v>
      </c>
      <c r="Q20" s="137"/>
    </row>
    <row r="21" spans="1:17">
      <c r="A21" s="107" t="s">
        <v>40</v>
      </c>
      <c r="B21" s="2" t="s">
        <v>10</v>
      </c>
      <c r="C21" s="40">
        <v>70</v>
      </c>
      <c r="D21" s="40">
        <v>70</v>
      </c>
      <c r="E21" s="40">
        <v>70</v>
      </c>
      <c r="F21" s="40">
        <v>70</v>
      </c>
      <c r="G21" s="40">
        <v>70</v>
      </c>
      <c r="H21" s="15">
        <f t="shared" si="0"/>
        <v>70</v>
      </c>
      <c r="I21" s="15">
        <f t="shared" si="1"/>
        <v>0</v>
      </c>
      <c r="J21" s="15">
        <f t="shared" si="2"/>
        <v>0</v>
      </c>
      <c r="Q21" s="8"/>
    </row>
    <row r="22" spans="1:17">
      <c r="A22" s="107" t="s">
        <v>41</v>
      </c>
      <c r="B22" s="2" t="s">
        <v>10</v>
      </c>
      <c r="C22" s="40">
        <v>90</v>
      </c>
      <c r="D22" s="40">
        <v>90</v>
      </c>
      <c r="E22" s="40">
        <v>90</v>
      </c>
      <c r="F22" s="40">
        <v>90</v>
      </c>
      <c r="G22" s="40">
        <v>90</v>
      </c>
      <c r="H22" s="15">
        <f t="shared" si="0"/>
        <v>90</v>
      </c>
      <c r="I22" s="15">
        <f t="shared" si="1"/>
        <v>0</v>
      </c>
      <c r="J22" s="15">
        <f t="shared" si="2"/>
        <v>0</v>
      </c>
      <c r="Q22" s="137" t="s">
        <v>23</v>
      </c>
    </row>
    <row r="23" spans="1:17">
      <c r="A23" s="107" t="s">
        <v>42</v>
      </c>
      <c r="B23" s="2" t="s">
        <v>10</v>
      </c>
      <c r="C23" s="40">
        <v>180</v>
      </c>
      <c r="D23" s="40">
        <v>180</v>
      </c>
      <c r="E23" s="40">
        <v>180</v>
      </c>
      <c r="F23" s="40">
        <v>180</v>
      </c>
      <c r="G23" s="40">
        <v>180</v>
      </c>
      <c r="H23" s="15">
        <f t="shared" si="0"/>
        <v>180</v>
      </c>
      <c r="I23" s="15">
        <f t="shared" si="1"/>
        <v>0</v>
      </c>
      <c r="J23" s="15">
        <f t="shared" si="2"/>
        <v>0</v>
      </c>
      <c r="Q23" s="137"/>
    </row>
    <row r="24" spans="1:17" ht="12.75" customHeight="1">
      <c r="A24" s="128" t="s">
        <v>11</v>
      </c>
      <c r="B24" s="128"/>
      <c r="C24" s="128"/>
      <c r="D24" s="128"/>
      <c r="E24" s="128"/>
      <c r="F24" s="128"/>
      <c r="G24" s="128"/>
      <c r="H24" s="128"/>
      <c r="I24" s="128"/>
      <c r="J24" s="128"/>
      <c r="Q24" s="137"/>
    </row>
    <row r="25" spans="1:17">
      <c r="A25" s="107" t="s">
        <v>43</v>
      </c>
      <c r="B25" s="18" t="s">
        <v>10</v>
      </c>
      <c r="C25" s="109">
        <v>46.67</v>
      </c>
      <c r="D25" s="109">
        <v>51.67</v>
      </c>
      <c r="E25" s="109">
        <v>50</v>
      </c>
      <c r="F25" s="109">
        <v>50</v>
      </c>
      <c r="G25" s="98">
        <v>41.46</v>
      </c>
      <c r="H25" s="15">
        <f t="shared" ref="H25:H36" si="3">(C25+D25+E25+F25)/4</f>
        <v>49.585000000000001</v>
      </c>
      <c r="I25" s="15">
        <f t="shared" si="1"/>
        <v>8.125</v>
      </c>
      <c r="J25" s="15">
        <f t="shared" si="2"/>
        <v>19.597202122527737</v>
      </c>
      <c r="Q25" s="137"/>
    </row>
    <row r="26" spans="1:17">
      <c r="A26" s="107" t="s">
        <v>44</v>
      </c>
      <c r="B26" s="18" t="s">
        <v>10</v>
      </c>
      <c r="C26" s="109">
        <v>57.5</v>
      </c>
      <c r="D26" s="109">
        <v>50.83</v>
      </c>
      <c r="E26" s="109">
        <v>45.83</v>
      </c>
      <c r="F26" s="109">
        <v>49.17</v>
      </c>
      <c r="G26" s="98">
        <v>59.59</v>
      </c>
      <c r="H26" s="15">
        <f t="shared" si="3"/>
        <v>50.832499999999996</v>
      </c>
      <c r="I26" s="15">
        <f t="shared" si="1"/>
        <v>-8.7575000000000074</v>
      </c>
      <c r="J26" s="15">
        <f t="shared" si="2"/>
        <v>-14.696257761369369</v>
      </c>
      <c r="Q26" s="137"/>
    </row>
    <row r="27" spans="1:17" ht="15" customHeight="1">
      <c r="A27" s="107" t="s">
        <v>81</v>
      </c>
      <c r="B27" s="18" t="s">
        <v>10</v>
      </c>
      <c r="C27" s="109">
        <v>33.33</v>
      </c>
      <c r="D27" s="109">
        <v>25</v>
      </c>
      <c r="E27" s="109">
        <v>30.83</v>
      </c>
      <c r="F27" s="109">
        <v>25</v>
      </c>
      <c r="G27" s="98">
        <v>35</v>
      </c>
      <c r="H27" s="15">
        <f t="shared" si="3"/>
        <v>28.54</v>
      </c>
      <c r="I27" s="15">
        <f t="shared" si="1"/>
        <v>-6.4600000000000009</v>
      </c>
      <c r="J27" s="15">
        <f t="shared" si="2"/>
        <v>-18.457142857142859</v>
      </c>
      <c r="Q27" s="137"/>
    </row>
    <row r="28" spans="1:17">
      <c r="A28" s="107" t="s">
        <v>46</v>
      </c>
      <c r="B28" s="18" t="s">
        <v>10</v>
      </c>
      <c r="C28" s="109">
        <v>59.17</v>
      </c>
      <c r="D28" s="109">
        <v>57.5</v>
      </c>
      <c r="E28" s="109">
        <v>57.5</v>
      </c>
      <c r="F28" s="109">
        <v>60.83</v>
      </c>
      <c r="G28" s="98">
        <v>60</v>
      </c>
      <c r="H28" s="15">
        <f t="shared" si="3"/>
        <v>58.75</v>
      </c>
      <c r="I28" s="15">
        <f t="shared" si="1"/>
        <v>-1.25</v>
      </c>
      <c r="J28" s="15">
        <f t="shared" si="2"/>
        <v>-2.0833333333333335</v>
      </c>
      <c r="Q28" s="137"/>
    </row>
    <row r="29" spans="1:17">
      <c r="A29" s="107" t="s">
        <v>47</v>
      </c>
      <c r="B29" s="18" t="s">
        <v>10</v>
      </c>
      <c r="C29" s="109">
        <v>87.5</v>
      </c>
      <c r="D29" s="109">
        <v>69.17</v>
      </c>
      <c r="E29" s="109">
        <v>75.67</v>
      </c>
      <c r="F29" s="109">
        <v>73.33</v>
      </c>
      <c r="G29" s="98">
        <v>47.92</v>
      </c>
      <c r="H29" s="15">
        <f t="shared" si="3"/>
        <v>76.417500000000004</v>
      </c>
      <c r="I29" s="15">
        <f t="shared" si="1"/>
        <v>28.497500000000002</v>
      </c>
      <c r="J29" s="15">
        <f t="shared" si="2"/>
        <v>59.468906510851419</v>
      </c>
      <c r="Q29" s="137"/>
    </row>
    <row r="30" spans="1:17">
      <c r="A30" s="107" t="s">
        <v>48</v>
      </c>
      <c r="B30" s="18" t="s">
        <v>10</v>
      </c>
      <c r="C30" s="109">
        <v>65</v>
      </c>
      <c r="D30" s="109">
        <v>65</v>
      </c>
      <c r="E30" s="109">
        <v>65.83</v>
      </c>
      <c r="F30" s="109">
        <v>64.17</v>
      </c>
      <c r="G30" s="98">
        <v>42.29</v>
      </c>
      <c r="H30" s="15">
        <f t="shared" si="3"/>
        <v>65</v>
      </c>
      <c r="I30" s="15">
        <f t="shared" si="1"/>
        <v>22.71</v>
      </c>
      <c r="J30" s="15">
        <f t="shared" si="2"/>
        <v>53.700638448805869</v>
      </c>
      <c r="Q30" s="137"/>
    </row>
    <row r="31" spans="1:17">
      <c r="A31" s="107" t="s">
        <v>49</v>
      </c>
      <c r="B31" s="18" t="s">
        <v>10</v>
      </c>
      <c r="C31" s="109">
        <v>92.5</v>
      </c>
      <c r="D31" s="109">
        <v>80</v>
      </c>
      <c r="E31" s="109">
        <v>56.67</v>
      </c>
      <c r="F31" s="109">
        <v>55</v>
      </c>
      <c r="G31" s="98">
        <v>95</v>
      </c>
      <c r="H31" s="15">
        <f t="shared" si="3"/>
        <v>71.042500000000004</v>
      </c>
      <c r="I31" s="15">
        <f t="shared" si="1"/>
        <v>-23.957499999999996</v>
      </c>
      <c r="J31" s="15">
        <f t="shared" si="2"/>
        <v>-25.218421052631573</v>
      </c>
      <c r="Q31" s="137" t="s">
        <v>23</v>
      </c>
    </row>
    <row r="32" spans="1:17">
      <c r="A32" s="107" t="s">
        <v>50</v>
      </c>
      <c r="B32" s="18" t="s">
        <v>10</v>
      </c>
      <c r="C32" s="109">
        <v>95</v>
      </c>
      <c r="D32" s="109">
        <v>79.17</v>
      </c>
      <c r="E32" s="109">
        <v>56.67</v>
      </c>
      <c r="F32" s="109">
        <v>55</v>
      </c>
      <c r="G32" s="98">
        <v>88.75</v>
      </c>
      <c r="H32" s="15">
        <f t="shared" si="3"/>
        <v>71.460000000000008</v>
      </c>
      <c r="I32" s="15">
        <f t="shared" si="1"/>
        <v>-17.289999999999992</v>
      </c>
      <c r="J32" s="15">
        <f t="shared" si="2"/>
        <v>-19.48169014084506</v>
      </c>
      <c r="Q32" s="137"/>
    </row>
    <row r="33" spans="1:17">
      <c r="A33" s="107" t="s">
        <v>52</v>
      </c>
      <c r="B33" s="18" t="s">
        <v>10</v>
      </c>
      <c r="C33" s="109">
        <v>68.33</v>
      </c>
      <c r="D33" s="109">
        <v>59.17</v>
      </c>
      <c r="E33" s="109">
        <v>62.5</v>
      </c>
      <c r="F33" s="109">
        <v>67.17</v>
      </c>
      <c r="G33" s="98">
        <v>43.33</v>
      </c>
      <c r="H33" s="15">
        <f t="shared" si="3"/>
        <v>64.292500000000004</v>
      </c>
      <c r="I33" s="15">
        <f t="shared" si="1"/>
        <v>20.962500000000006</v>
      </c>
      <c r="J33" s="15">
        <f t="shared" si="2"/>
        <v>48.378721440110787</v>
      </c>
      <c r="Q33" s="137"/>
    </row>
    <row r="34" spans="1:17">
      <c r="A34" s="107" t="s">
        <v>53</v>
      </c>
      <c r="B34" s="18" t="s">
        <v>10</v>
      </c>
      <c r="C34" s="109">
        <v>100</v>
      </c>
      <c r="D34" s="109">
        <v>124.17</v>
      </c>
      <c r="E34" s="109">
        <v>134.16999999999999</v>
      </c>
      <c r="F34" s="109">
        <v>120</v>
      </c>
      <c r="G34" s="98">
        <v>54.17</v>
      </c>
      <c r="H34" s="15">
        <f t="shared" si="3"/>
        <v>119.58500000000001</v>
      </c>
      <c r="I34" s="15">
        <f t="shared" si="1"/>
        <v>65.415000000000006</v>
      </c>
      <c r="J34" s="15">
        <f t="shared" si="2"/>
        <v>120.75872254015138</v>
      </c>
      <c r="Q34" s="137"/>
    </row>
    <row r="35" spans="1:17">
      <c r="A35" s="107" t="s">
        <v>104</v>
      </c>
      <c r="B35" s="3" t="s">
        <v>10</v>
      </c>
      <c r="C35" s="72">
        <v>59.17</v>
      </c>
      <c r="D35" s="72">
        <v>47.5</v>
      </c>
      <c r="E35" s="113">
        <v>50</v>
      </c>
      <c r="F35" s="113">
        <v>42.5</v>
      </c>
      <c r="G35" s="98">
        <v>55.83</v>
      </c>
      <c r="H35" s="15">
        <f t="shared" si="3"/>
        <v>49.792500000000004</v>
      </c>
      <c r="I35" s="15">
        <f t="shared" si="1"/>
        <v>-6.0374999999999943</v>
      </c>
      <c r="J35" s="15">
        <f t="shared" si="2"/>
        <v>-10.814078452444912</v>
      </c>
      <c r="Q35" s="137"/>
    </row>
    <row r="36" spans="1:17">
      <c r="A36" s="107" t="s">
        <v>105</v>
      </c>
      <c r="B36" s="3" t="s">
        <v>10</v>
      </c>
      <c r="C36" s="72">
        <v>59.17</v>
      </c>
      <c r="D36" s="72">
        <v>180</v>
      </c>
      <c r="E36" s="113">
        <v>325</v>
      </c>
      <c r="F36" s="113">
        <v>283.33</v>
      </c>
      <c r="G36" s="98" t="s">
        <v>70</v>
      </c>
      <c r="H36" s="15">
        <f t="shared" si="3"/>
        <v>211.875</v>
      </c>
      <c r="I36" s="1" t="s">
        <v>70</v>
      </c>
      <c r="J36" s="1" t="s">
        <v>70</v>
      </c>
      <c r="Q36" s="137"/>
    </row>
    <row r="37" spans="1:17" ht="12.75" customHeight="1">
      <c r="A37" s="128" t="s">
        <v>12</v>
      </c>
      <c r="B37" s="128"/>
      <c r="C37" s="128"/>
      <c r="D37" s="128"/>
      <c r="E37" s="128"/>
      <c r="F37" s="128"/>
      <c r="G37" s="128"/>
      <c r="H37" s="128"/>
      <c r="I37" s="128"/>
      <c r="J37" s="128"/>
      <c r="Q37" s="137"/>
    </row>
    <row r="38" spans="1:17">
      <c r="A38" s="107" t="s">
        <v>55</v>
      </c>
      <c r="B38" s="18" t="s">
        <v>10</v>
      </c>
      <c r="C38" s="17">
        <v>525</v>
      </c>
      <c r="D38" s="109">
        <v>600</v>
      </c>
      <c r="E38" s="109">
        <v>530</v>
      </c>
      <c r="F38" s="109">
        <v>600</v>
      </c>
      <c r="G38" s="100">
        <v>250</v>
      </c>
      <c r="H38" s="15">
        <f t="shared" ref="H38:H46" si="4">(C38+D38+E38+F38)/4</f>
        <v>563.75</v>
      </c>
      <c r="I38" s="15">
        <f t="shared" si="1"/>
        <v>313.75</v>
      </c>
      <c r="J38" s="15">
        <f t="shared" si="2"/>
        <v>125.5</v>
      </c>
      <c r="Q38" s="137"/>
    </row>
    <row r="39" spans="1:17">
      <c r="A39" s="107" t="s">
        <v>56</v>
      </c>
      <c r="B39" s="18" t="s">
        <v>10</v>
      </c>
      <c r="C39" s="17">
        <v>219.17</v>
      </c>
      <c r="D39" s="109">
        <v>229.17</v>
      </c>
      <c r="E39" s="113">
        <v>204.17</v>
      </c>
      <c r="F39" s="109">
        <v>208.33</v>
      </c>
      <c r="G39" s="100">
        <v>207.5</v>
      </c>
      <c r="H39" s="15">
        <f t="shared" si="4"/>
        <v>215.21</v>
      </c>
      <c r="I39" s="15">
        <f t="shared" si="1"/>
        <v>7.710000000000008</v>
      </c>
      <c r="J39" s="15">
        <f t="shared" si="2"/>
        <v>3.7156626506024133</v>
      </c>
      <c r="Q39" s="137"/>
    </row>
    <row r="40" spans="1:17">
      <c r="A40" s="107" t="s">
        <v>57</v>
      </c>
      <c r="B40" s="18" t="s">
        <v>10</v>
      </c>
      <c r="C40" s="17">
        <v>186.67</v>
      </c>
      <c r="D40" s="109">
        <v>132.5</v>
      </c>
      <c r="E40" s="109">
        <v>148.33000000000001</v>
      </c>
      <c r="F40" s="109">
        <v>131.66999999999999</v>
      </c>
      <c r="G40" s="100">
        <v>180</v>
      </c>
      <c r="H40" s="15">
        <f t="shared" si="4"/>
        <v>149.79249999999999</v>
      </c>
      <c r="I40" s="15">
        <f t="shared" si="1"/>
        <v>-30.20750000000001</v>
      </c>
      <c r="J40" s="15">
        <f t="shared" si="2"/>
        <v>-16.781944444444449</v>
      </c>
      <c r="Q40" s="137"/>
    </row>
    <row r="41" spans="1:17">
      <c r="A41" s="107" t="s">
        <v>58</v>
      </c>
      <c r="B41" s="18" t="s">
        <v>10</v>
      </c>
      <c r="C41" s="17">
        <v>138.33000000000001</v>
      </c>
      <c r="D41" s="109">
        <v>140</v>
      </c>
      <c r="E41" s="109">
        <v>135.83000000000001</v>
      </c>
      <c r="F41" s="109">
        <v>126.67</v>
      </c>
      <c r="G41" s="100">
        <v>155</v>
      </c>
      <c r="H41" s="15">
        <f>(C41+D41+E41+F41)/4</f>
        <v>135.20750000000001</v>
      </c>
      <c r="I41" s="15">
        <f t="shared" si="1"/>
        <v>-19.79249999999999</v>
      </c>
      <c r="J41" s="15">
        <f t="shared" si="2"/>
        <v>-12.769354838709672</v>
      </c>
      <c r="Q41" s="106"/>
    </row>
    <row r="42" spans="1:17">
      <c r="A42" s="107" t="s">
        <v>95</v>
      </c>
      <c r="B42" s="18" t="s">
        <v>10</v>
      </c>
      <c r="C42" s="17">
        <v>175</v>
      </c>
      <c r="D42" s="109">
        <v>190</v>
      </c>
      <c r="E42" s="109">
        <v>170</v>
      </c>
      <c r="F42" s="109">
        <v>166.67</v>
      </c>
      <c r="G42" s="100">
        <v>126.25</v>
      </c>
      <c r="H42" s="15">
        <f t="shared" si="4"/>
        <v>175.41749999999999</v>
      </c>
      <c r="I42" s="15">
        <f t="shared" si="1"/>
        <v>49.16749999999999</v>
      </c>
      <c r="J42" s="15">
        <f t="shared" si="2"/>
        <v>38.944554455445534</v>
      </c>
      <c r="Q42" s="8"/>
    </row>
    <row r="43" spans="1:17">
      <c r="A43" s="107" t="s">
        <v>97</v>
      </c>
      <c r="B43" s="18" t="s">
        <v>10</v>
      </c>
      <c r="C43" s="17">
        <v>110</v>
      </c>
      <c r="D43" s="109">
        <v>105</v>
      </c>
      <c r="E43" s="109">
        <v>110</v>
      </c>
      <c r="F43" s="109">
        <v>110</v>
      </c>
      <c r="G43" s="108">
        <v>105</v>
      </c>
      <c r="H43" s="15">
        <f t="shared" si="4"/>
        <v>108.75</v>
      </c>
      <c r="I43" s="15">
        <f t="shared" si="1"/>
        <v>3.75</v>
      </c>
      <c r="J43" s="15">
        <f t="shared" si="2"/>
        <v>3.5714285714285716</v>
      </c>
      <c r="Q43" s="8"/>
    </row>
    <row r="44" spans="1:17">
      <c r="A44" s="107" t="s">
        <v>98</v>
      </c>
      <c r="B44" s="18" t="s">
        <v>10</v>
      </c>
      <c r="C44" s="17">
        <v>40</v>
      </c>
      <c r="D44" s="109">
        <v>30.83</v>
      </c>
      <c r="E44" s="109">
        <v>30</v>
      </c>
      <c r="F44" s="109">
        <v>30</v>
      </c>
      <c r="G44" s="108">
        <v>50</v>
      </c>
      <c r="H44" s="15">
        <f t="shared" si="4"/>
        <v>32.707499999999996</v>
      </c>
      <c r="I44" s="15">
        <f t="shared" si="1"/>
        <v>-17.292500000000004</v>
      </c>
      <c r="J44" s="15">
        <f t="shared" si="2"/>
        <v>-34.585000000000008</v>
      </c>
      <c r="Q44" s="8"/>
    </row>
    <row r="45" spans="1:17">
      <c r="A45" s="107" t="s">
        <v>99</v>
      </c>
      <c r="B45" s="18" t="s">
        <v>10</v>
      </c>
      <c r="C45" s="17">
        <v>95</v>
      </c>
      <c r="D45" s="109">
        <v>82.5</v>
      </c>
      <c r="E45" s="109">
        <v>79.17</v>
      </c>
      <c r="F45" s="109">
        <v>75</v>
      </c>
      <c r="G45" s="108">
        <v>105.83</v>
      </c>
      <c r="H45" s="15">
        <f t="shared" si="4"/>
        <v>82.917500000000004</v>
      </c>
      <c r="I45" s="15">
        <f t="shared" si="1"/>
        <v>-22.912499999999994</v>
      </c>
      <c r="J45" s="15">
        <f t="shared" si="2"/>
        <v>-21.650288198053477</v>
      </c>
      <c r="Q45" s="8"/>
    </row>
    <row r="46" spans="1:17">
      <c r="A46" s="107" t="s">
        <v>100</v>
      </c>
      <c r="B46" s="18" t="s">
        <v>10</v>
      </c>
      <c r="C46" s="38">
        <v>416.67</v>
      </c>
      <c r="D46" s="38">
        <v>600</v>
      </c>
      <c r="E46" s="72">
        <v>600</v>
      </c>
      <c r="F46" s="72">
        <v>600</v>
      </c>
      <c r="G46" s="108">
        <v>329.17</v>
      </c>
      <c r="H46" s="15">
        <f t="shared" si="4"/>
        <v>554.16750000000002</v>
      </c>
      <c r="I46" s="15">
        <f t="shared" si="1"/>
        <v>224.9975</v>
      </c>
      <c r="J46" s="15">
        <f t="shared" si="2"/>
        <v>68.352978704013125</v>
      </c>
      <c r="Q46" s="8"/>
    </row>
    <row r="47" spans="1:17">
      <c r="A47" s="107" t="s">
        <v>106</v>
      </c>
      <c r="B47" s="18" t="s">
        <v>10</v>
      </c>
      <c r="C47" s="38" t="s">
        <v>70</v>
      </c>
      <c r="D47" s="38">
        <v>241.67</v>
      </c>
      <c r="E47" s="72">
        <v>181.67</v>
      </c>
      <c r="F47" s="72">
        <v>180</v>
      </c>
      <c r="G47" s="108" t="s">
        <v>70</v>
      </c>
      <c r="H47" s="15">
        <f>(D47+E47+F47)/3</f>
        <v>201.11333333333332</v>
      </c>
      <c r="I47" s="1" t="s">
        <v>70</v>
      </c>
      <c r="J47" s="1" t="s">
        <v>70</v>
      </c>
      <c r="Q47" s="8"/>
    </row>
    <row r="48" spans="1:17">
      <c r="A48" s="107" t="s">
        <v>107</v>
      </c>
      <c r="B48" s="18" t="s">
        <v>10</v>
      </c>
      <c r="C48" s="38" t="s">
        <v>70</v>
      </c>
      <c r="D48" s="38">
        <v>193.33</v>
      </c>
      <c r="E48" s="72">
        <v>125</v>
      </c>
      <c r="F48" s="72">
        <v>163.33000000000001</v>
      </c>
      <c r="G48" s="108" t="s">
        <v>70</v>
      </c>
      <c r="H48" s="15">
        <f>(D48+E48+F48)/3</f>
        <v>160.55333333333337</v>
      </c>
      <c r="I48" s="1" t="s">
        <v>70</v>
      </c>
      <c r="J48" s="1" t="s">
        <v>70</v>
      </c>
      <c r="Q48" s="8"/>
    </row>
    <row r="49" spans="1:17" ht="14.25" customHeight="1">
      <c r="A49" s="128" t="s">
        <v>13</v>
      </c>
      <c r="B49" s="128"/>
      <c r="C49" s="128"/>
      <c r="D49" s="128"/>
      <c r="E49" s="128"/>
      <c r="F49" s="128"/>
      <c r="G49" s="128"/>
      <c r="H49" s="128"/>
      <c r="I49" s="128"/>
      <c r="J49" s="128"/>
      <c r="Q49" s="8"/>
    </row>
    <row r="50" spans="1:17" ht="17.25" customHeight="1">
      <c r="A50" s="107" t="s">
        <v>59</v>
      </c>
      <c r="B50" s="18" t="s">
        <v>10</v>
      </c>
      <c r="C50" s="40">
        <v>1300</v>
      </c>
      <c r="D50" s="40">
        <v>1400</v>
      </c>
      <c r="E50" s="40">
        <v>1300</v>
      </c>
      <c r="F50" s="40">
        <v>1300</v>
      </c>
      <c r="G50" s="100">
        <v>1300</v>
      </c>
      <c r="H50" s="15">
        <f t="shared" ref="H50:H60" si="5">(C50+D50+E50+F50)/4</f>
        <v>1325</v>
      </c>
      <c r="I50" s="15">
        <f t="shared" si="1"/>
        <v>25</v>
      </c>
      <c r="J50" s="15">
        <f t="shared" si="2"/>
        <v>1.9230769230769231</v>
      </c>
      <c r="Q50" s="8"/>
    </row>
    <row r="51" spans="1:17" ht="17.25" customHeight="1">
      <c r="A51" s="107" t="s">
        <v>60</v>
      </c>
      <c r="B51" s="18" t="s">
        <v>10</v>
      </c>
      <c r="C51" s="40">
        <v>900</v>
      </c>
      <c r="D51" s="40">
        <v>900</v>
      </c>
      <c r="E51" s="40">
        <v>900</v>
      </c>
      <c r="F51" s="40">
        <v>900</v>
      </c>
      <c r="G51" s="100">
        <v>750</v>
      </c>
      <c r="H51" s="15">
        <f t="shared" si="5"/>
        <v>900</v>
      </c>
      <c r="I51" s="15">
        <f t="shared" si="1"/>
        <v>150</v>
      </c>
      <c r="J51" s="15">
        <f t="shared" si="2"/>
        <v>20</v>
      </c>
      <c r="Q51" s="8"/>
    </row>
    <row r="52" spans="1:17">
      <c r="A52" s="107" t="s">
        <v>61</v>
      </c>
      <c r="B52" s="18" t="s">
        <v>10</v>
      </c>
      <c r="C52" s="40">
        <v>1166.67</v>
      </c>
      <c r="D52" s="40">
        <v>1100</v>
      </c>
      <c r="E52" s="40">
        <v>1100</v>
      </c>
      <c r="F52" s="40">
        <v>1100</v>
      </c>
      <c r="G52" s="100">
        <v>1000</v>
      </c>
      <c r="H52" s="15">
        <f t="shared" si="5"/>
        <v>1116.6675</v>
      </c>
      <c r="I52" s="15">
        <f t="shared" si="1"/>
        <v>116.66750000000002</v>
      </c>
      <c r="J52" s="15">
        <f t="shared" si="2"/>
        <v>11.666750000000002</v>
      </c>
      <c r="Q52" s="8"/>
    </row>
    <row r="53" spans="1:17" ht="18" customHeight="1">
      <c r="A53" s="107" t="s">
        <v>62</v>
      </c>
      <c r="B53" s="18" t="s">
        <v>10</v>
      </c>
      <c r="C53" s="40">
        <v>625</v>
      </c>
      <c r="D53" s="40">
        <v>600</v>
      </c>
      <c r="E53" s="40">
        <v>600</v>
      </c>
      <c r="F53" s="40">
        <v>600</v>
      </c>
      <c r="G53" s="100">
        <v>750</v>
      </c>
      <c r="H53" s="15">
        <f t="shared" si="5"/>
        <v>606.25</v>
      </c>
      <c r="I53" s="15">
        <f t="shared" si="1"/>
        <v>-143.75</v>
      </c>
      <c r="J53" s="15">
        <f t="shared" si="2"/>
        <v>-19.166666666666668</v>
      </c>
      <c r="Q53" s="8"/>
    </row>
    <row r="54" spans="1:17" ht="15" customHeight="1">
      <c r="A54" s="107" t="s">
        <v>63</v>
      </c>
      <c r="B54" s="18" t="s">
        <v>10</v>
      </c>
      <c r="C54" s="40">
        <v>400</v>
      </c>
      <c r="D54" s="40">
        <v>400</v>
      </c>
      <c r="E54" s="40">
        <v>305</v>
      </c>
      <c r="F54" s="40">
        <v>320</v>
      </c>
      <c r="G54" s="100">
        <v>317.92</v>
      </c>
      <c r="H54" s="15">
        <f>(C54+D54+E54+F54)/4</f>
        <v>356.25</v>
      </c>
      <c r="I54" s="15">
        <f t="shared" si="1"/>
        <v>38.329999999999984</v>
      </c>
      <c r="J54" s="15">
        <f t="shared" si="2"/>
        <v>12.056492199295414</v>
      </c>
      <c r="Q54" s="8"/>
    </row>
    <row r="55" spans="1:17" ht="19.5" customHeight="1">
      <c r="A55" s="107" t="s">
        <v>64</v>
      </c>
      <c r="B55" s="18" t="s">
        <v>10</v>
      </c>
      <c r="C55" s="40">
        <v>300</v>
      </c>
      <c r="D55" s="40">
        <v>300</v>
      </c>
      <c r="E55" s="40">
        <v>308.33</v>
      </c>
      <c r="F55" s="40">
        <v>350</v>
      </c>
      <c r="G55" s="103">
        <v>300</v>
      </c>
      <c r="H55" s="15">
        <f t="shared" si="5"/>
        <v>314.58249999999998</v>
      </c>
      <c r="I55" s="15">
        <f t="shared" si="1"/>
        <v>14.582499999999982</v>
      </c>
      <c r="J55" s="15">
        <f t="shared" si="2"/>
        <v>4.8608333333333276</v>
      </c>
      <c r="Q55" s="8"/>
    </row>
    <row r="56" spans="1:17" ht="30" customHeight="1">
      <c r="A56" s="107" t="s">
        <v>15</v>
      </c>
      <c r="B56" s="112" t="s">
        <v>14</v>
      </c>
      <c r="C56" s="40">
        <v>300</v>
      </c>
      <c r="D56" s="40">
        <v>280</v>
      </c>
      <c r="E56" s="40">
        <v>263.33</v>
      </c>
      <c r="F56" s="40">
        <v>260</v>
      </c>
      <c r="G56" s="103">
        <v>300</v>
      </c>
      <c r="H56" s="15">
        <f t="shared" si="5"/>
        <v>275.83249999999998</v>
      </c>
      <c r="I56" s="15">
        <f t="shared" si="1"/>
        <v>-24.167500000000018</v>
      </c>
      <c r="J56" s="15">
        <f t="shared" si="2"/>
        <v>-8.0558333333333394</v>
      </c>
      <c r="Q56" s="8"/>
    </row>
    <row r="57" spans="1:17" ht="31.5" customHeight="1">
      <c r="A57" s="128" t="s">
        <v>16</v>
      </c>
      <c r="B57" s="128"/>
      <c r="C57" s="128"/>
      <c r="D57" s="128"/>
      <c r="E57" s="128"/>
      <c r="F57" s="128"/>
      <c r="G57" s="128"/>
      <c r="H57" s="128"/>
      <c r="I57" s="128"/>
      <c r="J57" s="128"/>
      <c r="Q57" s="8"/>
    </row>
    <row r="58" spans="1:17">
      <c r="A58" s="109" t="s">
        <v>18</v>
      </c>
      <c r="B58" s="18" t="s">
        <v>17</v>
      </c>
      <c r="C58" s="16">
        <v>650</v>
      </c>
      <c r="D58" s="16">
        <v>650</v>
      </c>
      <c r="E58" s="16">
        <v>670</v>
      </c>
      <c r="F58" s="16">
        <v>680</v>
      </c>
      <c r="G58" s="109">
        <v>650</v>
      </c>
      <c r="H58" s="15">
        <f t="shared" si="5"/>
        <v>662.5</v>
      </c>
      <c r="I58" s="15">
        <f>H58-G58</f>
        <v>12.5</v>
      </c>
      <c r="J58" s="15">
        <f>(I58*100)/G58</f>
        <v>1.9230769230769231</v>
      </c>
      <c r="Q58" s="8"/>
    </row>
    <row r="59" spans="1:17">
      <c r="A59" s="109" t="s">
        <v>20</v>
      </c>
      <c r="B59" s="18" t="s">
        <v>19</v>
      </c>
      <c r="C59" s="16">
        <v>5800</v>
      </c>
      <c r="D59" s="16">
        <v>5800</v>
      </c>
      <c r="E59" s="16">
        <v>5800</v>
      </c>
      <c r="F59" s="16">
        <v>5800</v>
      </c>
      <c r="G59" s="109">
        <v>5800</v>
      </c>
      <c r="H59" s="15">
        <f t="shared" si="5"/>
        <v>5800</v>
      </c>
      <c r="I59" s="15">
        <f>H59-G59</f>
        <v>0</v>
      </c>
      <c r="J59" s="15">
        <f>(I59*100)/G59</f>
        <v>0</v>
      </c>
      <c r="Q59" s="8"/>
    </row>
    <row r="60" spans="1:17" ht="23.25" customHeight="1">
      <c r="A60" s="109" t="s">
        <v>21</v>
      </c>
      <c r="B60" s="18" t="s">
        <v>24</v>
      </c>
      <c r="C60" s="16">
        <v>540</v>
      </c>
      <c r="D60" s="16">
        <v>540</v>
      </c>
      <c r="E60" s="16">
        <v>540</v>
      </c>
      <c r="F60" s="16">
        <v>540</v>
      </c>
      <c r="G60" s="109">
        <v>540</v>
      </c>
      <c r="H60" s="15">
        <f t="shared" si="5"/>
        <v>540</v>
      </c>
      <c r="I60" s="15">
        <f>H60-G60</f>
        <v>0</v>
      </c>
      <c r="J60" s="15">
        <f>(I60*100)/G60</f>
        <v>0</v>
      </c>
      <c r="Q60" s="8"/>
    </row>
    <row r="61" spans="1:17" ht="32.25" customHeight="1">
      <c r="A61" s="4"/>
      <c r="B61" s="7"/>
      <c r="C61" s="4"/>
      <c r="D61" s="4"/>
      <c r="E61" s="4"/>
      <c r="F61" s="4"/>
      <c r="G61" s="4"/>
      <c r="H61" s="4"/>
      <c r="I61" s="4"/>
      <c r="J61" s="4"/>
      <c r="Q61" s="8"/>
    </row>
    <row r="62" spans="1:17">
      <c r="A62" s="4"/>
      <c r="B62" s="7"/>
      <c r="C62" s="4"/>
      <c r="D62" s="4"/>
      <c r="E62" s="4"/>
      <c r="F62" s="4"/>
      <c r="G62" s="4"/>
      <c r="H62" s="4"/>
      <c r="I62" s="4"/>
      <c r="J62" s="4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7:J57"/>
    <mergeCell ref="Q11:Q20"/>
    <mergeCell ref="Q22:Q30"/>
    <mergeCell ref="A24:J24"/>
    <mergeCell ref="Q31:Q40"/>
    <mergeCell ref="A37:J37"/>
    <mergeCell ref="A49:J49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88"/>
  <sheetViews>
    <sheetView rightToLeft="1" tabSelected="1" workbookViewId="0">
      <selection activeCell="K1" sqref="K1:Q49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85546875" customWidth="1"/>
    <col min="8" max="8" width="8.85546875" customWidth="1"/>
    <col min="9" max="9" width="8.5703125" customWidth="1"/>
    <col min="10" max="10" width="9.140625" customWidth="1"/>
    <col min="11" max="11" width="13.85546875" customWidth="1"/>
    <col min="16" max="16" width="11" customWidth="1"/>
    <col min="17" max="17" width="19.85546875" customWidth="1"/>
  </cols>
  <sheetData>
    <row r="1" spans="1:17" ht="15.75" customHeight="1">
      <c r="A1" s="139" t="s">
        <v>117</v>
      </c>
      <c r="B1" s="139"/>
      <c r="C1" s="139"/>
      <c r="D1" s="139"/>
      <c r="E1" s="139"/>
      <c r="F1" s="139"/>
      <c r="G1" s="139"/>
      <c r="H1" s="139"/>
      <c r="I1" s="139"/>
      <c r="J1" s="139"/>
      <c r="K1" s="129" t="s">
        <v>118</v>
      </c>
      <c r="L1" s="129"/>
      <c r="M1" s="129"/>
      <c r="N1" s="129"/>
      <c r="O1" s="129"/>
      <c r="P1" s="129"/>
      <c r="Q1" s="129"/>
    </row>
    <row r="2" spans="1:17" ht="3.75" hidden="1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Q2" s="137" t="s">
        <v>22</v>
      </c>
    </row>
    <row r="3" spans="1:17" ht="15" customHeight="1">
      <c r="A3" s="146" t="s">
        <v>4</v>
      </c>
      <c r="B3" s="146" t="s">
        <v>3</v>
      </c>
      <c r="C3" s="147" t="s">
        <v>2</v>
      </c>
      <c r="D3" s="147"/>
      <c r="E3" s="147"/>
      <c r="F3" s="147"/>
      <c r="G3" s="147" t="s">
        <v>1</v>
      </c>
      <c r="H3" s="147"/>
      <c r="I3" s="147" t="s">
        <v>0</v>
      </c>
      <c r="J3" s="147"/>
      <c r="Q3" s="137"/>
    </row>
    <row r="4" spans="1:17" ht="31.5" customHeight="1">
      <c r="A4" s="146"/>
      <c r="B4" s="146"/>
      <c r="C4" s="110" t="s">
        <v>76</v>
      </c>
      <c r="D4" s="110" t="s">
        <v>77</v>
      </c>
      <c r="E4" s="110" t="s">
        <v>78</v>
      </c>
      <c r="F4" s="110" t="s">
        <v>79</v>
      </c>
      <c r="G4" s="111" t="s">
        <v>8</v>
      </c>
      <c r="H4" s="111" t="s">
        <v>7</v>
      </c>
      <c r="I4" s="111" t="s">
        <v>6</v>
      </c>
      <c r="J4" s="111" t="s">
        <v>5</v>
      </c>
      <c r="Q4" s="137"/>
    </row>
    <row r="5" spans="1:17" ht="15" customHeight="1">
      <c r="A5" s="128" t="s">
        <v>9</v>
      </c>
      <c r="B5" s="128"/>
      <c r="C5" s="128"/>
      <c r="D5" s="128"/>
      <c r="E5" s="128"/>
      <c r="F5" s="128"/>
      <c r="G5" s="128"/>
      <c r="H5" s="128"/>
      <c r="I5" s="128"/>
      <c r="J5" s="128"/>
      <c r="Q5" s="137"/>
    </row>
    <row r="6" spans="1:17">
      <c r="A6" s="107" t="s">
        <v>25</v>
      </c>
      <c r="B6" s="116" t="s">
        <v>19</v>
      </c>
      <c r="C6" s="17">
        <v>3600</v>
      </c>
      <c r="D6" s="17">
        <v>3600</v>
      </c>
      <c r="E6" s="17">
        <v>3600</v>
      </c>
      <c r="F6" s="17">
        <v>3600</v>
      </c>
      <c r="G6" s="40">
        <v>3600</v>
      </c>
      <c r="H6" s="114">
        <f t="shared" ref="H6:H23" si="0">(C6+D6+E6+F6)/4</f>
        <v>3600</v>
      </c>
      <c r="I6" s="114">
        <f t="shared" ref="I6:I57" si="1">H6-G6</f>
        <v>0</v>
      </c>
      <c r="J6" s="114">
        <f t="shared" ref="J6:J57" si="2">(I6*100)/G6</f>
        <v>0</v>
      </c>
      <c r="Q6" s="137"/>
    </row>
    <row r="7" spans="1:17">
      <c r="A7" s="107" t="s">
        <v>26</v>
      </c>
      <c r="B7" s="116" t="s">
        <v>19</v>
      </c>
      <c r="C7" s="17">
        <v>4000</v>
      </c>
      <c r="D7" s="17">
        <v>4000</v>
      </c>
      <c r="E7" s="17">
        <v>4000</v>
      </c>
      <c r="F7" s="17">
        <v>4000</v>
      </c>
      <c r="G7" s="40">
        <v>4000</v>
      </c>
      <c r="H7" s="114">
        <f t="shared" si="0"/>
        <v>4000</v>
      </c>
      <c r="I7" s="114">
        <f t="shared" si="1"/>
        <v>0</v>
      </c>
      <c r="J7" s="114">
        <f t="shared" si="2"/>
        <v>0</v>
      </c>
      <c r="Q7" s="137"/>
    </row>
    <row r="8" spans="1:17">
      <c r="A8" s="107" t="s">
        <v>27</v>
      </c>
      <c r="B8" s="116" t="s">
        <v>65</v>
      </c>
      <c r="C8" s="17">
        <v>60</v>
      </c>
      <c r="D8" s="17">
        <v>60</v>
      </c>
      <c r="E8" s="17">
        <v>60</v>
      </c>
      <c r="F8" s="17">
        <v>60</v>
      </c>
      <c r="G8" s="40">
        <v>60</v>
      </c>
      <c r="H8" s="114">
        <f t="shared" si="0"/>
        <v>60</v>
      </c>
      <c r="I8" s="114">
        <f t="shared" si="1"/>
        <v>0</v>
      </c>
      <c r="J8" s="114">
        <f t="shared" si="2"/>
        <v>0</v>
      </c>
      <c r="Q8" s="137"/>
    </row>
    <row r="9" spans="1:17">
      <c r="A9" s="107" t="s">
        <v>28</v>
      </c>
      <c r="B9" s="116" t="s">
        <v>10</v>
      </c>
      <c r="C9" s="17">
        <v>85</v>
      </c>
      <c r="D9" s="17">
        <v>85</v>
      </c>
      <c r="E9" s="17">
        <v>85</v>
      </c>
      <c r="F9" s="17">
        <v>85</v>
      </c>
      <c r="G9" s="40">
        <v>85</v>
      </c>
      <c r="H9" s="114">
        <f t="shared" si="0"/>
        <v>85</v>
      </c>
      <c r="I9" s="114">
        <f t="shared" si="1"/>
        <v>0</v>
      </c>
      <c r="J9" s="114">
        <f t="shared" si="2"/>
        <v>0</v>
      </c>
      <c r="Q9" s="137"/>
    </row>
    <row r="10" spans="1:17" ht="18.75" customHeight="1">
      <c r="A10" s="127" t="s">
        <v>29</v>
      </c>
      <c r="B10" s="116" t="s">
        <v>66</v>
      </c>
      <c r="C10" s="17">
        <v>200</v>
      </c>
      <c r="D10" s="17">
        <v>200</v>
      </c>
      <c r="E10" s="17">
        <v>200</v>
      </c>
      <c r="F10" s="17">
        <v>200</v>
      </c>
      <c r="G10" s="40">
        <v>200</v>
      </c>
      <c r="H10" s="114">
        <f t="shared" si="0"/>
        <v>200</v>
      </c>
      <c r="I10" s="114">
        <f t="shared" si="1"/>
        <v>0</v>
      </c>
      <c r="J10" s="114">
        <f t="shared" si="2"/>
        <v>0</v>
      </c>
      <c r="Q10" s="137"/>
    </row>
    <row r="11" spans="1:17" ht="16.5" customHeight="1">
      <c r="A11" s="107" t="s">
        <v>30</v>
      </c>
      <c r="B11" s="116" t="s">
        <v>66</v>
      </c>
      <c r="C11" s="17">
        <v>360</v>
      </c>
      <c r="D11" s="17">
        <v>360</v>
      </c>
      <c r="E11" s="17">
        <v>360</v>
      </c>
      <c r="F11" s="17">
        <v>360</v>
      </c>
      <c r="G11" s="40">
        <v>360</v>
      </c>
      <c r="H11" s="114">
        <f t="shared" si="0"/>
        <v>360</v>
      </c>
      <c r="I11" s="114">
        <f t="shared" si="1"/>
        <v>0</v>
      </c>
      <c r="J11" s="114">
        <f t="shared" si="2"/>
        <v>0</v>
      </c>
      <c r="Q11" s="137" t="s">
        <v>22</v>
      </c>
    </row>
    <row r="12" spans="1:17" ht="20.25" customHeight="1">
      <c r="A12" s="126" t="s">
        <v>123</v>
      </c>
      <c r="B12" s="116" t="s">
        <v>66</v>
      </c>
      <c r="C12" s="17">
        <v>380</v>
      </c>
      <c r="D12" s="17">
        <v>380</v>
      </c>
      <c r="E12" s="17">
        <v>380</v>
      </c>
      <c r="F12" s="17">
        <v>380</v>
      </c>
      <c r="G12" s="40">
        <v>380</v>
      </c>
      <c r="H12" s="114">
        <f t="shared" si="0"/>
        <v>380</v>
      </c>
      <c r="I12" s="114">
        <f t="shared" si="1"/>
        <v>0</v>
      </c>
      <c r="J12" s="114">
        <f t="shared" si="2"/>
        <v>0</v>
      </c>
      <c r="Q12" s="137"/>
    </row>
    <row r="13" spans="1:17">
      <c r="A13" s="107" t="s">
        <v>32</v>
      </c>
      <c r="B13" s="116" t="s">
        <v>67</v>
      </c>
      <c r="C13" s="17">
        <v>25</v>
      </c>
      <c r="D13" s="17">
        <v>25</v>
      </c>
      <c r="E13" s="17">
        <v>25</v>
      </c>
      <c r="F13" s="17">
        <v>25</v>
      </c>
      <c r="G13" s="40">
        <v>25</v>
      </c>
      <c r="H13" s="114">
        <f t="shared" si="0"/>
        <v>25</v>
      </c>
      <c r="I13" s="114">
        <f t="shared" si="1"/>
        <v>0</v>
      </c>
      <c r="J13" s="114">
        <f t="shared" si="2"/>
        <v>0</v>
      </c>
      <c r="Q13" s="137"/>
    </row>
    <row r="14" spans="1:17" ht="15" customHeight="1">
      <c r="A14" s="107" t="s">
        <v>33</v>
      </c>
      <c r="B14" s="116" t="s">
        <v>10</v>
      </c>
      <c r="C14" s="17">
        <v>600</v>
      </c>
      <c r="D14" s="17">
        <v>600</v>
      </c>
      <c r="E14" s="17">
        <v>600</v>
      </c>
      <c r="F14" s="17">
        <v>600</v>
      </c>
      <c r="G14" s="40">
        <v>627.5</v>
      </c>
      <c r="H14" s="114">
        <f t="shared" si="0"/>
        <v>600</v>
      </c>
      <c r="I14" s="114">
        <f t="shared" si="1"/>
        <v>-27.5</v>
      </c>
      <c r="J14" s="114">
        <f t="shared" si="2"/>
        <v>-4.382470119521912</v>
      </c>
      <c r="Q14" s="137"/>
    </row>
    <row r="15" spans="1:17" ht="15" customHeight="1">
      <c r="A15" s="107" t="s">
        <v>34</v>
      </c>
      <c r="B15" s="116" t="s">
        <v>10</v>
      </c>
      <c r="C15" s="17">
        <v>400</v>
      </c>
      <c r="D15" s="17">
        <v>400</v>
      </c>
      <c r="E15" s="17">
        <v>400</v>
      </c>
      <c r="F15" s="17">
        <v>400</v>
      </c>
      <c r="G15" s="40">
        <v>400</v>
      </c>
      <c r="H15" s="114">
        <f t="shared" si="0"/>
        <v>400</v>
      </c>
      <c r="I15" s="114">
        <f t="shared" si="1"/>
        <v>0</v>
      </c>
      <c r="J15" s="114">
        <f t="shared" si="2"/>
        <v>0</v>
      </c>
      <c r="Q15" s="137"/>
    </row>
    <row r="16" spans="1:17" ht="15" customHeight="1">
      <c r="A16" s="107" t="s">
        <v>35</v>
      </c>
      <c r="B16" s="116" t="s">
        <v>66</v>
      </c>
      <c r="C16" s="17">
        <v>177</v>
      </c>
      <c r="D16" s="17">
        <v>177</v>
      </c>
      <c r="E16" s="17">
        <v>177</v>
      </c>
      <c r="F16" s="17">
        <v>177</v>
      </c>
      <c r="G16" s="40">
        <v>177</v>
      </c>
      <c r="H16" s="114">
        <f t="shared" si="0"/>
        <v>177</v>
      </c>
      <c r="I16" s="114">
        <f t="shared" si="1"/>
        <v>0</v>
      </c>
      <c r="J16" s="114">
        <f t="shared" si="2"/>
        <v>0</v>
      </c>
      <c r="Q16" s="137"/>
    </row>
    <row r="17" spans="1:17" ht="15" customHeight="1">
      <c r="A17" s="107" t="s">
        <v>36</v>
      </c>
      <c r="B17" s="116" t="s">
        <v>10</v>
      </c>
      <c r="C17" s="17">
        <v>580</v>
      </c>
      <c r="D17" s="17">
        <v>580</v>
      </c>
      <c r="E17" s="17">
        <v>580</v>
      </c>
      <c r="F17" s="17">
        <v>580</v>
      </c>
      <c r="G17" s="40">
        <v>580</v>
      </c>
      <c r="H17" s="114">
        <f t="shared" si="0"/>
        <v>580</v>
      </c>
      <c r="I17" s="114">
        <f t="shared" si="1"/>
        <v>0</v>
      </c>
      <c r="J17" s="114">
        <f t="shared" si="2"/>
        <v>0</v>
      </c>
      <c r="Q17" s="137"/>
    </row>
    <row r="18" spans="1:17" ht="15" customHeight="1">
      <c r="A18" s="107" t="s">
        <v>37</v>
      </c>
      <c r="B18" s="116" t="s">
        <v>10</v>
      </c>
      <c r="C18" s="17">
        <v>160</v>
      </c>
      <c r="D18" s="17">
        <v>160</v>
      </c>
      <c r="E18" s="17">
        <v>160</v>
      </c>
      <c r="F18" s="17">
        <v>160</v>
      </c>
      <c r="G18" s="40">
        <v>205.84</v>
      </c>
      <c r="H18" s="114">
        <f t="shared" si="0"/>
        <v>160</v>
      </c>
      <c r="I18" s="114">
        <f t="shared" si="1"/>
        <v>-45.84</v>
      </c>
      <c r="J18" s="114">
        <f t="shared" si="2"/>
        <v>-22.269724057520403</v>
      </c>
      <c r="Q18" s="137"/>
    </row>
    <row r="19" spans="1:17">
      <c r="A19" s="107" t="s">
        <v>38</v>
      </c>
      <c r="B19" s="116" t="s">
        <v>10</v>
      </c>
      <c r="C19" s="17">
        <v>150</v>
      </c>
      <c r="D19" s="17">
        <v>150</v>
      </c>
      <c r="E19" s="17">
        <v>150</v>
      </c>
      <c r="F19" s="17">
        <v>150</v>
      </c>
      <c r="G19" s="40">
        <v>150</v>
      </c>
      <c r="H19" s="114">
        <f t="shared" si="0"/>
        <v>150</v>
      </c>
      <c r="I19" s="114">
        <f t="shared" si="1"/>
        <v>0</v>
      </c>
      <c r="J19" s="114">
        <f t="shared" si="2"/>
        <v>0</v>
      </c>
      <c r="Q19" s="137"/>
    </row>
    <row r="20" spans="1:17">
      <c r="A20" s="107" t="s">
        <v>39</v>
      </c>
      <c r="B20" s="116" t="s">
        <v>10</v>
      </c>
      <c r="C20" s="17">
        <v>150</v>
      </c>
      <c r="D20" s="17">
        <v>150</v>
      </c>
      <c r="E20" s="17">
        <v>150</v>
      </c>
      <c r="F20" s="17">
        <v>150</v>
      </c>
      <c r="G20" s="40">
        <v>177.5</v>
      </c>
      <c r="H20" s="114">
        <f t="shared" si="0"/>
        <v>150</v>
      </c>
      <c r="I20" s="114">
        <f t="shared" si="1"/>
        <v>-27.5</v>
      </c>
      <c r="J20" s="114">
        <f t="shared" si="2"/>
        <v>-15.492957746478874</v>
      </c>
      <c r="Q20" s="137"/>
    </row>
    <row r="21" spans="1:17">
      <c r="A21" s="107" t="s">
        <v>40</v>
      </c>
      <c r="B21" s="116" t="s">
        <v>10</v>
      </c>
      <c r="C21" s="17">
        <v>80</v>
      </c>
      <c r="D21" s="17">
        <v>80</v>
      </c>
      <c r="E21" s="17">
        <v>80</v>
      </c>
      <c r="F21" s="17">
        <v>80</v>
      </c>
      <c r="G21" s="40">
        <v>70</v>
      </c>
      <c r="H21" s="114">
        <f t="shared" si="0"/>
        <v>80</v>
      </c>
      <c r="I21" s="114">
        <f t="shared" si="1"/>
        <v>10</v>
      </c>
      <c r="J21" s="114">
        <f t="shared" si="2"/>
        <v>14.285714285714286</v>
      </c>
      <c r="Q21" s="137" t="s">
        <v>23</v>
      </c>
    </row>
    <row r="22" spans="1:17" ht="15" customHeight="1">
      <c r="A22" s="107" t="s">
        <v>41</v>
      </c>
      <c r="B22" s="116" t="s">
        <v>10</v>
      </c>
      <c r="C22" s="17">
        <v>85</v>
      </c>
      <c r="D22" s="17">
        <v>85</v>
      </c>
      <c r="E22" s="17">
        <v>85</v>
      </c>
      <c r="F22" s="17">
        <v>85</v>
      </c>
      <c r="G22" s="40">
        <v>90</v>
      </c>
      <c r="H22" s="114">
        <f t="shared" si="0"/>
        <v>85</v>
      </c>
      <c r="I22" s="114">
        <f t="shared" si="1"/>
        <v>-5</v>
      </c>
      <c r="J22" s="114">
        <f t="shared" si="2"/>
        <v>-5.5555555555555554</v>
      </c>
      <c r="Q22" s="137"/>
    </row>
    <row r="23" spans="1:17">
      <c r="A23" s="107" t="s">
        <v>42</v>
      </c>
      <c r="B23" s="116" t="s">
        <v>10</v>
      </c>
      <c r="C23" s="17">
        <v>180</v>
      </c>
      <c r="D23" s="17">
        <v>180</v>
      </c>
      <c r="E23" s="17">
        <v>180</v>
      </c>
      <c r="F23" s="17">
        <v>180</v>
      </c>
      <c r="G23" s="40">
        <v>189.17</v>
      </c>
      <c r="H23" s="114">
        <f t="shared" si="0"/>
        <v>180</v>
      </c>
      <c r="I23" s="114">
        <f t="shared" si="1"/>
        <v>-9.1699999999999875</v>
      </c>
      <c r="J23" s="114">
        <f t="shared" si="2"/>
        <v>-4.8474916741555152</v>
      </c>
      <c r="Q23" s="137"/>
    </row>
    <row r="24" spans="1:17" ht="12.75" customHeight="1">
      <c r="A24" s="128" t="s">
        <v>11</v>
      </c>
      <c r="B24" s="128"/>
      <c r="C24" s="128"/>
      <c r="D24" s="128"/>
      <c r="E24" s="128"/>
      <c r="F24" s="128"/>
      <c r="G24" s="128"/>
      <c r="H24" s="128"/>
      <c r="I24" s="128"/>
      <c r="J24" s="128"/>
      <c r="Q24" s="137"/>
    </row>
    <row r="25" spans="1:17">
      <c r="A25" s="107" t="s">
        <v>43</v>
      </c>
      <c r="B25" s="18" t="s">
        <v>10</v>
      </c>
      <c r="C25" s="16">
        <v>70</v>
      </c>
      <c r="D25" s="16">
        <v>60</v>
      </c>
      <c r="E25" s="16">
        <v>60</v>
      </c>
      <c r="F25" s="16">
        <v>53.75</v>
      </c>
      <c r="G25" s="98">
        <v>81.25</v>
      </c>
      <c r="H25" s="114">
        <f t="shared" ref="H25:H43" si="3">(C25+D25+E25+F25)/4</f>
        <v>60.9375</v>
      </c>
      <c r="I25" s="114">
        <f t="shared" si="1"/>
        <v>-20.3125</v>
      </c>
      <c r="J25" s="114">
        <f t="shared" si="2"/>
        <v>-25</v>
      </c>
      <c r="Q25" s="137"/>
    </row>
    <row r="26" spans="1:17">
      <c r="A26" s="107" t="s">
        <v>44</v>
      </c>
      <c r="B26" s="18" t="s">
        <v>10</v>
      </c>
      <c r="C26" s="16">
        <v>60</v>
      </c>
      <c r="D26" s="16">
        <v>53.33</v>
      </c>
      <c r="E26" s="16">
        <v>50</v>
      </c>
      <c r="F26" s="16">
        <v>63.75</v>
      </c>
      <c r="G26" s="98">
        <v>71.88</v>
      </c>
      <c r="H26" s="114">
        <f t="shared" si="3"/>
        <v>56.769999999999996</v>
      </c>
      <c r="I26" s="114">
        <f t="shared" si="1"/>
        <v>-15.11</v>
      </c>
      <c r="J26" s="114">
        <f t="shared" si="2"/>
        <v>-21.021146355036173</v>
      </c>
      <c r="Q26" s="137"/>
    </row>
    <row r="27" spans="1:17" ht="15" customHeight="1">
      <c r="A27" s="107" t="s">
        <v>81</v>
      </c>
      <c r="B27" s="18" t="s">
        <v>10</v>
      </c>
      <c r="C27" s="16">
        <v>100</v>
      </c>
      <c r="D27" s="16">
        <v>100</v>
      </c>
      <c r="E27" s="16">
        <v>100</v>
      </c>
      <c r="F27" s="16">
        <v>100</v>
      </c>
      <c r="G27" s="98">
        <v>81.67</v>
      </c>
      <c r="H27" s="114">
        <f t="shared" si="3"/>
        <v>100</v>
      </c>
      <c r="I27" s="114">
        <f t="shared" si="1"/>
        <v>18.329999999999998</v>
      </c>
      <c r="J27" s="114">
        <f t="shared" si="2"/>
        <v>22.443981878290678</v>
      </c>
      <c r="Q27" s="137"/>
    </row>
    <row r="28" spans="1:17" ht="15" customHeight="1">
      <c r="A28" s="107" t="s">
        <v>119</v>
      </c>
      <c r="B28" s="3" t="s">
        <v>10</v>
      </c>
      <c r="C28" s="16">
        <v>47.5</v>
      </c>
      <c r="D28" s="16">
        <v>50</v>
      </c>
      <c r="E28" s="16">
        <v>50</v>
      </c>
      <c r="F28" s="16">
        <v>50</v>
      </c>
      <c r="G28" s="120" t="s">
        <v>70</v>
      </c>
      <c r="H28" s="114">
        <f t="shared" si="3"/>
        <v>49.375</v>
      </c>
      <c r="I28" s="118" t="s">
        <v>70</v>
      </c>
      <c r="J28" s="118" t="s">
        <v>70</v>
      </c>
      <c r="Q28" s="137"/>
    </row>
    <row r="29" spans="1:17">
      <c r="A29" s="107" t="s">
        <v>46</v>
      </c>
      <c r="B29" s="18" t="s">
        <v>10</v>
      </c>
      <c r="C29" s="16">
        <v>75</v>
      </c>
      <c r="D29" s="16">
        <v>50</v>
      </c>
      <c r="E29" s="16">
        <v>60</v>
      </c>
      <c r="F29" s="16">
        <v>70</v>
      </c>
      <c r="G29" s="98">
        <v>73.959999999999994</v>
      </c>
      <c r="H29" s="114">
        <f t="shared" si="3"/>
        <v>63.75</v>
      </c>
      <c r="I29" s="114">
        <f t="shared" si="1"/>
        <v>-10.209999999999994</v>
      </c>
      <c r="J29" s="114">
        <f t="shared" si="2"/>
        <v>-13.804759329367217</v>
      </c>
      <c r="Q29" s="137"/>
    </row>
    <row r="30" spans="1:17">
      <c r="A30" s="107" t="s">
        <v>47</v>
      </c>
      <c r="B30" s="18" t="s">
        <v>10</v>
      </c>
      <c r="C30" s="16">
        <v>95</v>
      </c>
      <c r="D30" s="16">
        <v>78.33</v>
      </c>
      <c r="E30" s="16">
        <v>70</v>
      </c>
      <c r="F30" s="16">
        <v>77.5</v>
      </c>
      <c r="G30" s="98">
        <v>107.29</v>
      </c>
      <c r="H30" s="114">
        <f t="shared" si="3"/>
        <v>80.207499999999996</v>
      </c>
      <c r="I30" s="114">
        <f t="shared" si="1"/>
        <v>-27.08250000000001</v>
      </c>
      <c r="J30" s="114">
        <f t="shared" si="2"/>
        <v>-25.242333861496885</v>
      </c>
      <c r="Q30" s="137"/>
    </row>
    <row r="31" spans="1:17">
      <c r="A31" s="107" t="s">
        <v>48</v>
      </c>
      <c r="B31" s="18" t="s">
        <v>10</v>
      </c>
      <c r="C31" s="16">
        <v>50</v>
      </c>
      <c r="D31" s="16">
        <v>50</v>
      </c>
      <c r="E31" s="16">
        <v>60</v>
      </c>
      <c r="F31" s="16">
        <v>67.5</v>
      </c>
      <c r="G31" s="98">
        <v>50</v>
      </c>
      <c r="H31" s="114">
        <f t="shared" si="3"/>
        <v>56.875</v>
      </c>
      <c r="I31" s="114">
        <f t="shared" si="1"/>
        <v>6.875</v>
      </c>
      <c r="J31" s="114">
        <f t="shared" si="2"/>
        <v>13.75</v>
      </c>
      <c r="Q31" s="137"/>
    </row>
    <row r="32" spans="1:17">
      <c r="A32" s="107" t="s">
        <v>49</v>
      </c>
      <c r="B32" s="18" t="s">
        <v>10</v>
      </c>
      <c r="C32" s="16">
        <v>105</v>
      </c>
      <c r="D32" s="16">
        <v>100</v>
      </c>
      <c r="E32" s="16">
        <v>85</v>
      </c>
      <c r="F32" s="16">
        <v>76.25</v>
      </c>
      <c r="G32" s="98">
        <v>113.33</v>
      </c>
      <c r="H32" s="114">
        <f t="shared" si="3"/>
        <v>91.5625</v>
      </c>
      <c r="I32" s="114">
        <f t="shared" si="1"/>
        <v>-21.767499999999998</v>
      </c>
      <c r="J32" s="114">
        <f t="shared" si="2"/>
        <v>-19.207182564193065</v>
      </c>
      <c r="Q32" s="137" t="s">
        <v>23</v>
      </c>
    </row>
    <row r="33" spans="1:17">
      <c r="A33" s="107" t="s">
        <v>50</v>
      </c>
      <c r="B33" s="18" t="s">
        <v>10</v>
      </c>
      <c r="C33" s="16">
        <v>110</v>
      </c>
      <c r="D33" s="16">
        <v>90</v>
      </c>
      <c r="E33" s="16">
        <v>70</v>
      </c>
      <c r="F33" s="16">
        <v>72.5</v>
      </c>
      <c r="G33" s="98">
        <v>120.21</v>
      </c>
      <c r="H33" s="114">
        <f t="shared" si="3"/>
        <v>85.625</v>
      </c>
      <c r="I33" s="114">
        <f t="shared" si="1"/>
        <v>-34.584999999999994</v>
      </c>
      <c r="J33" s="114">
        <f t="shared" si="2"/>
        <v>-28.770484984610263</v>
      </c>
      <c r="Q33" s="137"/>
    </row>
    <row r="34" spans="1:17">
      <c r="A34" s="107" t="s">
        <v>52</v>
      </c>
      <c r="B34" s="18" t="s">
        <v>10</v>
      </c>
      <c r="C34" s="16">
        <v>60</v>
      </c>
      <c r="D34" s="16">
        <v>55</v>
      </c>
      <c r="E34" s="16">
        <v>60</v>
      </c>
      <c r="F34" s="16">
        <v>60</v>
      </c>
      <c r="G34" s="98">
        <v>60</v>
      </c>
      <c r="H34" s="114">
        <f t="shared" si="3"/>
        <v>58.75</v>
      </c>
      <c r="I34" s="114">
        <f t="shared" si="1"/>
        <v>-1.25</v>
      </c>
      <c r="J34" s="114">
        <f t="shared" si="2"/>
        <v>-2.0833333333333335</v>
      </c>
      <c r="Q34" s="137"/>
    </row>
    <row r="35" spans="1:17">
      <c r="A35" s="107" t="s">
        <v>120</v>
      </c>
      <c r="B35" s="3" t="s">
        <v>10</v>
      </c>
      <c r="C35" s="16">
        <v>280</v>
      </c>
      <c r="D35" s="16">
        <v>320</v>
      </c>
      <c r="E35" s="16">
        <v>320</v>
      </c>
      <c r="F35" s="16">
        <v>320</v>
      </c>
      <c r="G35" s="118" t="s">
        <v>70</v>
      </c>
      <c r="H35" s="118" t="s">
        <v>70</v>
      </c>
      <c r="I35" s="118" t="s">
        <v>70</v>
      </c>
      <c r="J35" s="118" t="s">
        <v>70</v>
      </c>
      <c r="Q35" s="137"/>
    </row>
    <row r="36" spans="1:17">
      <c r="A36" s="107" t="s">
        <v>121</v>
      </c>
      <c r="B36" s="18" t="s">
        <v>10</v>
      </c>
      <c r="C36" s="16">
        <v>192.5</v>
      </c>
      <c r="D36" s="16">
        <v>185</v>
      </c>
      <c r="E36" s="16">
        <v>127.5</v>
      </c>
      <c r="F36" s="16">
        <v>73.75</v>
      </c>
      <c r="G36" s="98">
        <v>296.67</v>
      </c>
      <c r="H36" s="114">
        <f t="shared" si="3"/>
        <v>144.6875</v>
      </c>
      <c r="I36" s="114">
        <f t="shared" si="1"/>
        <v>-151.98250000000002</v>
      </c>
      <c r="J36" s="114">
        <f t="shared" si="2"/>
        <v>-51.229480567634077</v>
      </c>
      <c r="Q36" s="137"/>
    </row>
    <row r="37" spans="1:17">
      <c r="A37" s="107" t="s">
        <v>109</v>
      </c>
      <c r="B37" s="3" t="s">
        <v>10</v>
      </c>
      <c r="C37" s="117">
        <v>75</v>
      </c>
      <c r="D37" s="117">
        <v>75</v>
      </c>
      <c r="E37" s="16">
        <v>72.5</v>
      </c>
      <c r="F37" s="16">
        <v>70</v>
      </c>
      <c r="G37" s="98">
        <v>88.13</v>
      </c>
      <c r="H37" s="114">
        <f t="shared" si="3"/>
        <v>73.125</v>
      </c>
      <c r="I37" s="114">
        <f t="shared" si="1"/>
        <v>-15.004999999999995</v>
      </c>
      <c r="J37" s="114">
        <f t="shared" si="2"/>
        <v>-17.025984341313965</v>
      </c>
      <c r="Q37" s="137"/>
    </row>
    <row r="38" spans="1:17">
      <c r="A38" s="107" t="s">
        <v>110</v>
      </c>
      <c r="B38" s="3" t="s">
        <v>10</v>
      </c>
      <c r="C38" s="117">
        <v>127.5</v>
      </c>
      <c r="D38" s="117">
        <v>135</v>
      </c>
      <c r="E38" s="16">
        <v>135</v>
      </c>
      <c r="F38" s="16">
        <v>135</v>
      </c>
      <c r="G38" s="98">
        <v>85</v>
      </c>
      <c r="H38" s="114">
        <f t="shared" si="3"/>
        <v>133.125</v>
      </c>
      <c r="I38" s="114">
        <f t="shared" si="1"/>
        <v>48.125</v>
      </c>
      <c r="J38" s="114">
        <f t="shared" si="2"/>
        <v>56.617647058823529</v>
      </c>
      <c r="Q38" s="137"/>
    </row>
    <row r="39" spans="1:17">
      <c r="A39" s="107" t="s">
        <v>108</v>
      </c>
      <c r="B39" s="3" t="s">
        <v>10</v>
      </c>
      <c r="C39" s="121">
        <v>115</v>
      </c>
      <c r="D39" s="117">
        <v>110</v>
      </c>
      <c r="E39" s="16">
        <v>85</v>
      </c>
      <c r="F39" s="117">
        <v>60</v>
      </c>
      <c r="G39" s="98">
        <v>115</v>
      </c>
      <c r="H39" s="114">
        <f t="shared" si="3"/>
        <v>92.5</v>
      </c>
      <c r="I39" s="114">
        <f t="shared" si="1"/>
        <v>-22.5</v>
      </c>
      <c r="J39" s="114">
        <f t="shared" si="2"/>
        <v>-19.565217391304348</v>
      </c>
      <c r="Q39" s="137"/>
    </row>
    <row r="40" spans="1:17">
      <c r="A40" s="107" t="s">
        <v>113</v>
      </c>
      <c r="B40" s="3" t="s">
        <v>10</v>
      </c>
      <c r="C40" s="117">
        <v>80</v>
      </c>
      <c r="D40" s="117">
        <v>80</v>
      </c>
      <c r="E40" s="117">
        <v>80</v>
      </c>
      <c r="F40" s="117">
        <v>80</v>
      </c>
      <c r="G40" s="120">
        <v>97.5</v>
      </c>
      <c r="H40" s="114">
        <f t="shared" si="3"/>
        <v>80</v>
      </c>
      <c r="I40" s="114">
        <f t="shared" si="1"/>
        <v>-17.5</v>
      </c>
      <c r="J40" s="114">
        <f t="shared" si="2"/>
        <v>-17.948717948717949</v>
      </c>
      <c r="Q40" s="137"/>
    </row>
    <row r="41" spans="1:17">
      <c r="A41" s="107" t="s">
        <v>114</v>
      </c>
      <c r="B41" s="3" t="s">
        <v>10</v>
      </c>
      <c r="C41" s="117">
        <v>80</v>
      </c>
      <c r="D41" s="117">
        <v>85</v>
      </c>
      <c r="E41" s="16">
        <v>100</v>
      </c>
      <c r="F41" s="16">
        <v>100</v>
      </c>
      <c r="G41" s="120">
        <v>90.42</v>
      </c>
      <c r="H41" s="114">
        <f t="shared" si="3"/>
        <v>91.25</v>
      </c>
      <c r="I41" s="114">
        <f t="shared" si="1"/>
        <v>0.82999999999999829</v>
      </c>
      <c r="J41" s="114">
        <f t="shared" si="2"/>
        <v>0.91793850917938313</v>
      </c>
      <c r="Q41" s="137"/>
    </row>
    <row r="42" spans="1:17">
      <c r="A42" s="107" t="s">
        <v>115</v>
      </c>
      <c r="B42" s="3" t="s">
        <v>10</v>
      </c>
      <c r="C42" s="117">
        <v>92.5</v>
      </c>
      <c r="D42" s="117">
        <v>77.5</v>
      </c>
      <c r="E42" s="16">
        <v>70</v>
      </c>
      <c r="F42" s="16">
        <v>70</v>
      </c>
      <c r="G42" s="120">
        <v>88.75</v>
      </c>
      <c r="H42" s="114">
        <f t="shared" si="3"/>
        <v>77.5</v>
      </c>
      <c r="I42" s="114">
        <f t="shared" si="1"/>
        <v>-11.25</v>
      </c>
      <c r="J42" s="114">
        <f t="shared" si="2"/>
        <v>-12.67605633802817</v>
      </c>
      <c r="Q42" s="137"/>
    </row>
    <row r="43" spans="1:17" ht="14.25" customHeight="1">
      <c r="A43" s="107" t="s">
        <v>116</v>
      </c>
      <c r="B43" s="3" t="s">
        <v>10</v>
      </c>
      <c r="C43" s="117">
        <v>50</v>
      </c>
      <c r="D43" s="117">
        <v>50</v>
      </c>
      <c r="E43" s="16">
        <v>50</v>
      </c>
      <c r="F43" s="16">
        <v>50</v>
      </c>
      <c r="G43" s="120">
        <v>61.25</v>
      </c>
      <c r="H43" s="114">
        <f t="shared" si="3"/>
        <v>50</v>
      </c>
      <c r="I43" s="114">
        <f t="shared" si="1"/>
        <v>-11.25</v>
      </c>
      <c r="J43" s="114">
        <f t="shared" si="2"/>
        <v>-18.367346938775512</v>
      </c>
      <c r="Q43" s="137"/>
    </row>
    <row r="44" spans="1:17">
      <c r="A44" s="128" t="s">
        <v>12</v>
      </c>
      <c r="B44" s="128"/>
      <c r="C44" s="128"/>
      <c r="D44" s="128"/>
      <c r="E44" s="128"/>
      <c r="F44" s="128"/>
      <c r="G44" s="128"/>
      <c r="H44" s="128"/>
      <c r="I44" s="128"/>
      <c r="J44" s="128"/>
      <c r="Q44" s="137"/>
    </row>
    <row r="45" spans="1:17">
      <c r="A45" s="107" t="s">
        <v>55</v>
      </c>
      <c r="B45" s="18" t="s">
        <v>10</v>
      </c>
      <c r="C45" s="17">
        <v>500</v>
      </c>
      <c r="D45" s="16">
        <v>500</v>
      </c>
      <c r="E45" s="16">
        <v>500</v>
      </c>
      <c r="F45" s="16">
        <v>500</v>
      </c>
      <c r="G45" s="98">
        <v>500</v>
      </c>
      <c r="H45" s="114">
        <f t="shared" ref="H45:H47" si="4">(C45+D45+E45+F45)/4</f>
        <v>500</v>
      </c>
      <c r="I45" s="114">
        <f t="shared" si="1"/>
        <v>0</v>
      </c>
      <c r="J45" s="114">
        <f t="shared" si="2"/>
        <v>0</v>
      </c>
      <c r="Q45" s="137"/>
    </row>
    <row r="46" spans="1:17">
      <c r="A46" s="107" t="s">
        <v>56</v>
      </c>
      <c r="B46" s="18" t="s">
        <v>10</v>
      </c>
      <c r="C46" s="17">
        <v>200</v>
      </c>
      <c r="D46" s="16">
        <v>215</v>
      </c>
      <c r="E46" s="16">
        <v>230</v>
      </c>
      <c r="F46" s="16">
        <v>230</v>
      </c>
      <c r="G46" s="98">
        <v>201.67</v>
      </c>
      <c r="H46" s="114">
        <f t="shared" si="4"/>
        <v>218.75</v>
      </c>
      <c r="I46" s="114">
        <f t="shared" si="1"/>
        <v>17.080000000000013</v>
      </c>
      <c r="J46" s="114">
        <f t="shared" si="2"/>
        <v>8.4692814994793544</v>
      </c>
      <c r="Q46" s="137"/>
    </row>
    <row r="47" spans="1:17">
      <c r="A47" s="107" t="s">
        <v>58</v>
      </c>
      <c r="B47" s="18" t="s">
        <v>10</v>
      </c>
      <c r="C47" s="17">
        <v>190</v>
      </c>
      <c r="D47" s="16">
        <v>180</v>
      </c>
      <c r="E47" s="16">
        <v>200</v>
      </c>
      <c r="F47" s="16">
        <v>180</v>
      </c>
      <c r="G47" s="98">
        <v>204.17</v>
      </c>
      <c r="H47" s="122">
        <f t="shared" si="4"/>
        <v>187.5</v>
      </c>
      <c r="I47" s="114">
        <f>H47-G47</f>
        <v>-16.669999999999987</v>
      </c>
      <c r="J47" s="114">
        <f t="shared" si="2"/>
        <v>-8.1647646569035555</v>
      </c>
      <c r="Q47" s="8"/>
    </row>
    <row r="48" spans="1:17">
      <c r="A48" s="107" t="s">
        <v>112</v>
      </c>
      <c r="B48" s="3" t="s">
        <v>10</v>
      </c>
      <c r="C48" s="38">
        <v>135</v>
      </c>
      <c r="D48" s="16">
        <v>150</v>
      </c>
      <c r="E48" s="16">
        <v>150</v>
      </c>
      <c r="F48" s="117">
        <v>118.75</v>
      </c>
      <c r="G48" s="119">
        <v>124.38</v>
      </c>
      <c r="H48" s="114">
        <f>(C48+D48+E48+F48)/4</f>
        <v>138.4375</v>
      </c>
      <c r="I48" s="114">
        <f>H48-G48</f>
        <v>14.057500000000005</v>
      </c>
      <c r="J48" s="114">
        <f t="shared" si="2"/>
        <v>11.302058208715232</v>
      </c>
      <c r="Q48" s="8"/>
    </row>
    <row r="49" spans="1:17">
      <c r="A49" s="107" t="s">
        <v>122</v>
      </c>
      <c r="B49" s="70" t="s">
        <v>10</v>
      </c>
      <c r="C49" s="123">
        <v>182.5</v>
      </c>
      <c r="D49" s="70">
        <v>165</v>
      </c>
      <c r="E49" s="124">
        <v>172.5</v>
      </c>
      <c r="F49" s="124">
        <v>177.5</v>
      </c>
      <c r="G49" s="70">
        <v>225</v>
      </c>
      <c r="H49" s="114">
        <f>(C49+D49+E49+F49)/4</f>
        <v>174.375</v>
      </c>
      <c r="I49" s="114">
        <f>H49-G49</f>
        <v>-50.625</v>
      </c>
      <c r="J49" s="114">
        <f t="shared" si="2"/>
        <v>-22.5</v>
      </c>
      <c r="Q49" s="8"/>
    </row>
    <row r="50" spans="1:17" ht="28.5" customHeight="1">
      <c r="A50" s="128" t="s">
        <v>13</v>
      </c>
      <c r="B50" s="128"/>
      <c r="C50" s="128"/>
      <c r="D50" s="128"/>
      <c r="E50" s="128"/>
      <c r="F50" s="128"/>
      <c r="G50" s="128"/>
      <c r="H50" s="128"/>
      <c r="I50" s="128"/>
      <c r="J50" s="128"/>
      <c r="Q50" s="8"/>
    </row>
    <row r="51" spans="1:17" ht="17.25" customHeight="1">
      <c r="A51" s="107" t="s">
        <v>59</v>
      </c>
      <c r="B51" s="18" t="s">
        <v>10</v>
      </c>
      <c r="C51" s="17">
        <v>1300</v>
      </c>
      <c r="D51" s="17">
        <v>1300</v>
      </c>
      <c r="E51" s="17">
        <v>1300</v>
      </c>
      <c r="F51" s="17">
        <v>1300</v>
      </c>
      <c r="G51" s="98">
        <v>1300</v>
      </c>
      <c r="H51" s="114">
        <f t="shared" ref="H51:H61" si="5">(C51+D51+E51+F51)/4</f>
        <v>1300</v>
      </c>
      <c r="I51" s="114">
        <f t="shared" si="1"/>
        <v>0</v>
      </c>
      <c r="J51" s="114">
        <f t="shared" si="2"/>
        <v>0</v>
      </c>
      <c r="Q51" s="8"/>
    </row>
    <row r="52" spans="1:17" ht="17.25" customHeight="1">
      <c r="A52" s="107" t="s">
        <v>60</v>
      </c>
      <c r="B52" s="18" t="s">
        <v>10</v>
      </c>
      <c r="C52" s="17">
        <v>900</v>
      </c>
      <c r="D52" s="17">
        <v>900</v>
      </c>
      <c r="E52" s="17">
        <v>900</v>
      </c>
      <c r="F52" s="17">
        <v>900</v>
      </c>
      <c r="G52" s="98">
        <v>900</v>
      </c>
      <c r="H52" s="114">
        <f t="shared" si="5"/>
        <v>900</v>
      </c>
      <c r="I52" s="114">
        <f t="shared" si="1"/>
        <v>0</v>
      </c>
      <c r="J52" s="114">
        <f t="shared" si="2"/>
        <v>0</v>
      </c>
      <c r="Q52" s="8"/>
    </row>
    <row r="53" spans="1:17">
      <c r="A53" s="107" t="s">
        <v>61</v>
      </c>
      <c r="B53" s="18" t="s">
        <v>10</v>
      </c>
      <c r="C53" s="17">
        <v>1200</v>
      </c>
      <c r="D53" s="17">
        <v>1200</v>
      </c>
      <c r="E53" s="17">
        <v>1200</v>
      </c>
      <c r="F53" s="17">
        <v>1200</v>
      </c>
      <c r="G53" s="98">
        <v>1200</v>
      </c>
      <c r="H53" s="114">
        <f t="shared" si="5"/>
        <v>1200</v>
      </c>
      <c r="I53" s="114">
        <f t="shared" si="1"/>
        <v>0</v>
      </c>
      <c r="J53" s="114">
        <f t="shared" si="2"/>
        <v>0</v>
      </c>
      <c r="Q53" s="8"/>
    </row>
    <row r="54" spans="1:17" ht="18" customHeight="1">
      <c r="A54" s="107" t="s">
        <v>62</v>
      </c>
      <c r="B54" s="18" t="s">
        <v>10</v>
      </c>
      <c r="C54" s="17">
        <v>600</v>
      </c>
      <c r="D54" s="17">
        <v>600</v>
      </c>
      <c r="E54" s="17">
        <v>600</v>
      </c>
      <c r="F54" s="17">
        <v>600</v>
      </c>
      <c r="G54" s="98">
        <v>600</v>
      </c>
      <c r="H54" s="114">
        <f t="shared" si="5"/>
        <v>600</v>
      </c>
      <c r="I54" s="114">
        <f t="shared" si="1"/>
        <v>0</v>
      </c>
      <c r="J54" s="114">
        <f t="shared" si="2"/>
        <v>0</v>
      </c>
      <c r="Q54" s="8"/>
    </row>
    <row r="55" spans="1:17" ht="15" customHeight="1">
      <c r="A55" s="107" t="s">
        <v>63</v>
      </c>
      <c r="B55" s="18" t="s">
        <v>10</v>
      </c>
      <c r="C55" s="17">
        <v>270</v>
      </c>
      <c r="D55" s="17">
        <v>265</v>
      </c>
      <c r="E55" s="17">
        <v>260</v>
      </c>
      <c r="F55" s="17">
        <v>278.75</v>
      </c>
      <c r="G55" s="98">
        <v>251.25</v>
      </c>
      <c r="H55" s="114">
        <f t="shared" si="5"/>
        <v>268.4375</v>
      </c>
      <c r="I55" s="114">
        <f t="shared" si="1"/>
        <v>17.1875</v>
      </c>
      <c r="J55" s="114">
        <f t="shared" si="2"/>
        <v>6.8407960199004973</v>
      </c>
      <c r="Q55" s="8"/>
    </row>
    <row r="56" spans="1:17" ht="19.5" customHeight="1">
      <c r="A56" s="107" t="s">
        <v>64</v>
      </c>
      <c r="B56" s="18" t="s">
        <v>10</v>
      </c>
      <c r="C56" s="17">
        <v>315</v>
      </c>
      <c r="D56" s="17">
        <v>315</v>
      </c>
      <c r="E56" s="17">
        <v>330</v>
      </c>
      <c r="F56" s="17">
        <v>330</v>
      </c>
      <c r="G56" s="98">
        <v>314.17</v>
      </c>
      <c r="H56" s="114">
        <f t="shared" si="5"/>
        <v>322.5</v>
      </c>
      <c r="I56" s="114">
        <f t="shared" si="1"/>
        <v>8.3299999999999841</v>
      </c>
      <c r="J56" s="114">
        <f t="shared" si="2"/>
        <v>2.6514307540503497</v>
      </c>
      <c r="Q56" s="8"/>
    </row>
    <row r="57" spans="1:17" ht="30" customHeight="1">
      <c r="A57" s="107" t="s">
        <v>15</v>
      </c>
      <c r="B57" s="112" t="s">
        <v>14</v>
      </c>
      <c r="C57" s="17">
        <v>275</v>
      </c>
      <c r="D57" s="17">
        <v>272.5</v>
      </c>
      <c r="E57" s="17">
        <v>270</v>
      </c>
      <c r="F57" s="17">
        <v>270</v>
      </c>
      <c r="G57" s="98">
        <v>285.63</v>
      </c>
      <c r="H57" s="114">
        <f t="shared" si="5"/>
        <v>271.875</v>
      </c>
      <c r="I57" s="114">
        <f t="shared" si="1"/>
        <v>-13.754999999999995</v>
      </c>
      <c r="J57" s="114">
        <f t="shared" si="2"/>
        <v>-4.8156706228337347</v>
      </c>
      <c r="Q57" s="8"/>
    </row>
    <row r="58" spans="1:17" ht="31.5" customHeight="1">
      <c r="A58" s="128" t="s">
        <v>16</v>
      </c>
      <c r="B58" s="128"/>
      <c r="C58" s="128"/>
      <c r="D58" s="128"/>
      <c r="E58" s="128"/>
      <c r="F58" s="128"/>
      <c r="G58" s="128"/>
      <c r="H58" s="128"/>
      <c r="I58" s="128"/>
      <c r="J58" s="128"/>
      <c r="Q58" s="8"/>
    </row>
    <row r="59" spans="1:17" ht="21.75" customHeight="1">
      <c r="A59" s="125" t="s">
        <v>18</v>
      </c>
      <c r="B59" s="18" t="s">
        <v>17</v>
      </c>
      <c r="C59" s="16">
        <v>650</v>
      </c>
      <c r="D59" s="16">
        <v>650</v>
      </c>
      <c r="E59" s="16">
        <v>650</v>
      </c>
      <c r="F59" s="16">
        <v>650</v>
      </c>
      <c r="G59" s="125">
        <v>615</v>
      </c>
      <c r="H59" s="114">
        <f t="shared" si="5"/>
        <v>650</v>
      </c>
      <c r="I59" s="114">
        <f>H59-G59</f>
        <v>35</v>
      </c>
      <c r="J59" s="114">
        <f>(I59*100)/G59</f>
        <v>5.691056910569106</v>
      </c>
      <c r="Q59" s="8"/>
    </row>
    <row r="60" spans="1:17" ht="21" customHeight="1">
      <c r="A60" s="125" t="s">
        <v>20</v>
      </c>
      <c r="B60" s="18" t="s">
        <v>19</v>
      </c>
      <c r="C60" s="16">
        <v>5800</v>
      </c>
      <c r="D60" s="16">
        <v>5800</v>
      </c>
      <c r="E60" s="16">
        <v>5800</v>
      </c>
      <c r="F60" s="16">
        <v>5800</v>
      </c>
      <c r="G60" s="125">
        <v>5800</v>
      </c>
      <c r="H60" s="114">
        <f t="shared" si="5"/>
        <v>5800</v>
      </c>
      <c r="I60" s="114">
        <f>H60-G60</f>
        <v>0</v>
      </c>
      <c r="J60" s="114">
        <f>(I60*100)/G60</f>
        <v>0</v>
      </c>
      <c r="Q60" s="8"/>
    </row>
    <row r="61" spans="1:17" ht="35.25" customHeight="1">
      <c r="A61" s="125" t="s">
        <v>21</v>
      </c>
      <c r="B61" s="115" t="s">
        <v>111</v>
      </c>
      <c r="C61" s="16">
        <v>540</v>
      </c>
      <c r="D61" s="16">
        <v>540</v>
      </c>
      <c r="E61" s="16">
        <v>540</v>
      </c>
      <c r="F61" s="16">
        <v>540</v>
      </c>
      <c r="G61" s="125">
        <v>540</v>
      </c>
      <c r="H61" s="114">
        <f t="shared" si="5"/>
        <v>540</v>
      </c>
      <c r="I61" s="114">
        <f>H61-G61</f>
        <v>0</v>
      </c>
      <c r="J61" s="114">
        <f>(I61*100)/G61</f>
        <v>0</v>
      </c>
      <c r="Q61" s="8"/>
    </row>
    <row r="62" spans="1:17" ht="32.25" customHeight="1">
      <c r="A62" s="4"/>
      <c r="B62" s="7"/>
      <c r="C62" s="4"/>
      <c r="D62" s="4"/>
      <c r="E62" s="4"/>
      <c r="F62" s="4"/>
      <c r="G62" s="4"/>
      <c r="H62" s="4"/>
      <c r="I62" s="4"/>
      <c r="J62" s="4"/>
      <c r="Q62" s="8"/>
    </row>
    <row r="63" spans="1:17">
      <c r="A63" s="4"/>
      <c r="B63" s="7"/>
      <c r="C63" s="4"/>
      <c r="D63" s="4"/>
      <c r="E63" s="4"/>
      <c r="F63" s="4"/>
      <c r="G63" s="4"/>
      <c r="H63" s="4"/>
      <c r="I63" s="4"/>
      <c r="J63" s="4"/>
    </row>
    <row r="64" spans="1:17">
      <c r="A64" s="4"/>
      <c r="B64" s="7"/>
      <c r="C64" s="4"/>
      <c r="D64" s="4"/>
      <c r="E64" s="4"/>
      <c r="F64" s="4"/>
      <c r="G64" s="4"/>
      <c r="H64" s="4"/>
      <c r="I64" s="4"/>
      <c r="J64" s="4"/>
    </row>
    <row r="65" spans="1:10">
      <c r="A65" s="4"/>
      <c r="B65" s="7"/>
      <c r="C65" s="4"/>
      <c r="D65" s="4"/>
      <c r="E65" s="4"/>
      <c r="F65" s="4"/>
      <c r="G65" s="4"/>
      <c r="H65" s="4"/>
      <c r="I65" s="4"/>
      <c r="J65" s="4"/>
    </row>
    <row r="66" spans="1:10">
      <c r="A66" s="4"/>
      <c r="B66" s="7"/>
      <c r="C66" s="4"/>
      <c r="D66" s="4"/>
      <c r="E66" s="4"/>
      <c r="F66" s="4"/>
      <c r="G66" s="4"/>
      <c r="H66" s="4"/>
      <c r="I66" s="4"/>
      <c r="J66" s="4"/>
    </row>
    <row r="67" spans="1:10">
      <c r="A67" s="4"/>
      <c r="B67" s="7"/>
      <c r="C67" s="4"/>
      <c r="D67" s="4"/>
      <c r="E67" s="4"/>
      <c r="F67" s="4"/>
      <c r="G67" s="4"/>
      <c r="H67" s="4"/>
      <c r="I67" s="4"/>
      <c r="J67" s="4"/>
    </row>
    <row r="68" spans="1:10">
      <c r="A68" s="4"/>
      <c r="B68" s="7"/>
      <c r="C68" s="4"/>
      <c r="D68" s="4"/>
      <c r="E68" s="4"/>
      <c r="F68" s="4"/>
      <c r="G68" s="4"/>
      <c r="H68" s="4"/>
      <c r="I68" s="4"/>
      <c r="J68" s="4"/>
    </row>
    <row r="69" spans="1:10">
      <c r="A69" s="4"/>
      <c r="B69" s="7"/>
      <c r="C69" s="4"/>
      <c r="D69" s="4"/>
      <c r="E69" s="4"/>
      <c r="F69" s="4"/>
      <c r="G69" s="4"/>
      <c r="H69" s="4"/>
      <c r="I69" s="4"/>
      <c r="J69" s="4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>
      <c r="A88" s="6"/>
      <c r="B88" s="6"/>
      <c r="C88" s="6"/>
      <c r="D88" s="6"/>
      <c r="E88" s="6"/>
      <c r="F88" s="6"/>
      <c r="G88" s="6"/>
      <c r="H88" s="6"/>
      <c r="I88" s="6"/>
      <c r="J88" s="6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8:J58"/>
    <mergeCell ref="Q11:Q20"/>
    <mergeCell ref="Q21:Q31"/>
    <mergeCell ref="A24:J24"/>
    <mergeCell ref="Q32:Q46"/>
    <mergeCell ref="A44:J44"/>
    <mergeCell ref="A50:J50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جانفي</vt:lpstr>
      <vt:lpstr>فيفري</vt:lpstr>
      <vt:lpstr>مارس</vt:lpstr>
      <vt:lpstr>افريل</vt:lpstr>
      <vt:lpstr>ماي</vt:lpstr>
      <vt:lpstr>جوان</vt:lpstr>
      <vt:lpstr>جويلية  </vt:lpstr>
      <vt:lpstr>ماي 2015</vt:lpstr>
      <vt:lpstr>Feuil2</vt:lpstr>
      <vt:lpstr>Feuil3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2015-09-10T08:33:29Z</dcterms:modified>
</cp:coreProperties>
</file>