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2120" windowHeight="9120" firstSheet="2" activeTab="2"/>
  </bookViews>
  <sheets>
    <sheet name="جانفي" sheetId="9" r:id="rId1"/>
    <sheet name="فيفري" sheetId="11" r:id="rId2"/>
    <sheet name="مارس 2015" sheetId="25" r:id="rId3"/>
    <sheet name="Feuil2" sheetId="2" r:id="rId4"/>
    <sheet name="Feuil3" sheetId="3" r:id="rId5"/>
    <sheet name="Feuil1" sheetId="10" r:id="rId6"/>
  </sheets>
  <calcPr calcId="124519"/>
</workbook>
</file>

<file path=xl/calcChain.xml><?xml version="1.0" encoding="utf-8"?>
<calcChain xmlns="http://schemas.openxmlformats.org/spreadsheetml/2006/main">
  <c r="H47" i="25"/>
  <c r="H37" l="1"/>
  <c r="H40"/>
  <c r="H39"/>
  <c r="I39" s="1"/>
  <c r="J39" s="1"/>
  <c r="H59"/>
  <c r="I59" s="1"/>
  <c r="J59" s="1"/>
  <c r="H58"/>
  <c r="I58" s="1"/>
  <c r="J58" s="1"/>
  <c r="H57"/>
  <c r="I57" s="1"/>
  <c r="J57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I47"/>
  <c r="J47" s="1"/>
  <c r="H46"/>
  <c r="I46" s="1"/>
  <c r="J46" s="1"/>
  <c r="H45"/>
  <c r="I45" s="1"/>
  <c r="J45" s="1"/>
  <c r="H44"/>
  <c r="I44" s="1"/>
  <c r="J44" s="1"/>
  <c r="H43"/>
  <c r="I43" s="1"/>
  <c r="J43" s="1"/>
  <c r="H41"/>
  <c r="H38"/>
  <c r="I38" s="1"/>
  <c r="J38" s="1"/>
  <c r="I37"/>
  <c r="J37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5" i="11" l="1"/>
  <c r="I55" s="1"/>
  <c r="J55" s="1"/>
  <c r="H54"/>
  <c r="I54" s="1"/>
  <c r="J54" s="1"/>
  <c r="H53"/>
  <c r="I53" s="1"/>
  <c r="J53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H46"/>
  <c r="I46" s="1"/>
  <c r="J46" s="1"/>
  <c r="H45"/>
  <c r="I45" s="1"/>
  <c r="J45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8"/>
  <c r="I38" s="1"/>
  <c r="J38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34" i="9" l="1"/>
  <c r="I34" s="1"/>
  <c r="J34" s="1"/>
  <c r="H28"/>
  <c r="I28" l="1"/>
  <c r="J28" s="1"/>
  <c r="J45"/>
  <c r="J44"/>
  <c r="I45"/>
  <c r="I44"/>
  <c r="H47"/>
  <c r="H48"/>
  <c r="H49"/>
  <c r="H50"/>
  <c r="H51"/>
  <c r="H52"/>
  <c r="H53"/>
  <c r="H39"/>
  <c r="H40"/>
  <c r="H41"/>
  <c r="H43"/>
  <c r="H44"/>
  <c r="H45"/>
  <c r="H25"/>
  <c r="H26"/>
  <c r="H27"/>
  <c r="H29"/>
  <c r="H30"/>
  <c r="H31"/>
  <c r="H32"/>
  <c r="H33"/>
  <c r="H35"/>
  <c r="H36"/>
  <c r="H37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7"/>
  <c r="I57" s="1"/>
  <c r="J57" s="1"/>
  <c r="H56"/>
  <c r="I56" s="1"/>
  <c r="J56" s="1"/>
  <c r="H55"/>
  <c r="I55" s="1"/>
  <c r="J55" s="1"/>
  <c r="I53"/>
  <c r="J53" s="1"/>
  <c r="I52"/>
  <c r="J52" s="1"/>
  <c r="I51"/>
  <c r="J51" s="1"/>
  <c r="I50"/>
  <c r="J50" s="1"/>
  <c r="I49"/>
  <c r="J49" s="1"/>
  <c r="I48"/>
  <c r="J48" s="1"/>
  <c r="I47"/>
  <c r="J47" s="1"/>
  <c r="I43"/>
  <c r="J43" s="1"/>
  <c r="I41"/>
  <c r="J41" s="1"/>
  <c r="I40"/>
  <c r="J40" s="1"/>
  <c r="I39"/>
  <c r="J39" s="1"/>
  <c r="I37"/>
  <c r="J37" s="1"/>
  <c r="I36"/>
  <c r="J36" s="1"/>
  <c r="I35"/>
  <c r="J35" s="1"/>
  <c r="I33"/>
  <c r="J33" s="1"/>
  <c r="I32"/>
  <c r="J32" s="1"/>
  <c r="I31"/>
  <c r="J31" s="1"/>
  <c r="I30"/>
  <c r="J30" s="1"/>
  <c r="I29"/>
  <c r="J29" s="1"/>
  <c r="I27"/>
  <c r="J27" s="1"/>
  <c r="I26"/>
  <c r="J26" s="1"/>
  <c r="I25"/>
  <c r="J25" s="1"/>
</calcChain>
</file>

<file path=xl/sharedStrings.xml><?xml version="1.0" encoding="utf-8"?>
<sst xmlns="http://schemas.openxmlformats.org/spreadsheetml/2006/main" count="370" uniqueCount="95">
  <si>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</si>
  <si>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</si>
  <si>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</si>
  <si>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</si>
  <si>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</si>
  <si>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</si>
  <si>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</si>
  <si>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</si>
  <si>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</si>
  <si>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</si>
  <si>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</si>
  <si>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2- خضر</t>
  </si>
  <si>
    <t>3- فواكه</t>
  </si>
  <si>
    <t>4- اللحوم الحمراء والبيضاء، البيض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</si>
  <si>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</si>
  <si>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</si>
  <si>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</si>
  <si>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</si>
  <si>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</si>
  <si>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</si>
  <si>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</si>
  <si>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</si>
  <si>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</si>
  <si>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</si>
  <si>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الحدة (04م)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</si>
  <si>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</si>
  <si>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</si>
  <si>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</si>
  <si>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</si>
  <si>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</si>
  <si>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</si>
  <si>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r>
      <t>مسحـوق حليــب للكبـار</t>
    </r>
    <r>
      <rPr>
        <sz val="11"/>
        <color theme="1"/>
        <rFont val="Calibri"/>
        <family val="2"/>
        <scheme val="minor"/>
      </rPr>
      <t>(gloria)</t>
    </r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</si>
  <si>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</si>
  <si>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</si>
  <si>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</si>
  <si>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</si>
  <si>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</si>
  <si>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</si>
  <si>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</si>
  <si>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</si>
  <si>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</si>
  <si>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</si>
  <si>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</si>
  <si>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</si>
  <si>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</si>
  <si>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r>
      <t>بصل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جاف</t>
    </r>
  </si>
  <si>
    <t>خس</t>
  </si>
  <si>
    <t xml:space="preserve">قرعة </t>
  </si>
  <si>
    <t>جزر</t>
  </si>
  <si>
    <t>فلفل حلو</t>
  </si>
  <si>
    <t>فلفل حار</t>
  </si>
  <si>
    <t>فاصوليا خضراء</t>
  </si>
  <si>
    <t>شمـنــدر</t>
  </si>
  <si>
    <t xml:space="preserve">الـثــــوم المحلي </t>
  </si>
  <si>
    <t>الثوم المستورد</t>
  </si>
  <si>
    <t>تمــور</t>
  </si>
  <si>
    <t>تفاح مستورد</t>
  </si>
  <si>
    <t xml:space="preserve">تفاح محلي </t>
  </si>
  <si>
    <t>مـــوز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</si>
  <si>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</si>
  <si>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</si>
  <si>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</si>
  <si>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</si>
  <si>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</si>
  <si>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</si>
  <si>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</si>
  <si>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</si>
  <si>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</si>
  <si>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بصل  اخضر</t>
  </si>
  <si>
    <t>البرتقال</t>
  </si>
  <si>
    <t>/</t>
  </si>
  <si>
    <t>اليوسفي</t>
  </si>
  <si>
    <t>اجاص</t>
  </si>
  <si>
    <t>جدول يبين تطورات الأسعار الشهرية شهر جانفي 2014</t>
  </si>
  <si>
    <t>تغيرات الأسعار لبعض المواد خلال شهرجانفي 2014</t>
  </si>
  <si>
    <t>جدول يبين تطورات الأسعار الشهرية شهر فيفري 2014</t>
  </si>
  <si>
    <t>الأسبوع الأول</t>
  </si>
  <si>
    <t>الأسبوع الثاني</t>
  </si>
  <si>
    <t>الأسبوع الثالث</t>
  </si>
  <si>
    <t>الأسبوع الرابع</t>
  </si>
  <si>
    <r>
      <t>مسحـوق حليــب للكبـار</t>
    </r>
    <r>
      <rPr>
        <b/>
        <sz val="11"/>
        <color theme="1"/>
        <rFont val="Calibri"/>
        <family val="2"/>
        <scheme val="minor"/>
      </rPr>
      <t>(gloria)</t>
    </r>
  </si>
  <si>
    <r>
      <t>بصل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جاف</t>
    </r>
  </si>
  <si>
    <t>تغيرات الأسعار لبعض المواد خلال شهرفيفري 2014</t>
  </si>
  <si>
    <t>باذنجان</t>
  </si>
  <si>
    <t xml:space="preserve">ـثــــوم المحلي </t>
  </si>
  <si>
    <t xml:space="preserve">خيار </t>
  </si>
  <si>
    <t>ليمون</t>
  </si>
  <si>
    <t>الوحدة (04م)</t>
  </si>
  <si>
    <t>برتقال</t>
  </si>
  <si>
    <t>قرنبيط</t>
  </si>
  <si>
    <t>ارضي شوكي</t>
  </si>
  <si>
    <t>تغيرات الأسعار لبعض المواد خلال شهر مارس 2015</t>
  </si>
  <si>
    <t>جدول يبين تطورات الأسعار الشهرية شهر مارس2015</t>
  </si>
  <si>
    <t>بازلاء</t>
  </si>
  <si>
    <t>فول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</si>
</sst>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00.00"/>
    <numFmt numFmtId="165" formatCode="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2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readingOrder="2"/>
    </xf>
    <xf numFmtId="164" fontId="0" fillId="0" borderId="0" xfId="0" applyNumberFormat="1" applyAlignment="1">
      <alignment horizontal="center" vertical="center" readingOrder="2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4" fontId="0" fillId="0" borderId="6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 readingOrder="2"/>
    </xf>
    <xf numFmtId="165" fontId="0" fillId="0" borderId="9" xfId="0" applyNumberForma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164" fontId="0" fillId="0" borderId="3" xfId="0" applyNumberFormat="1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164" fontId="0" fillId="0" borderId="8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readingOrder="2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readingOrder="2"/>
    </xf>
    <xf numFmtId="164" fontId="0" fillId="0" borderId="8" xfId="0" applyNumberFormat="1" applyFont="1" applyBorder="1" applyAlignment="1">
      <alignment horizontal="center" vertical="center" readingOrder="2"/>
    </xf>
    <xf numFmtId="164" fontId="0" fillId="0" borderId="9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 readingOrder="2"/>
    </xf>
    <xf numFmtId="164" fontId="0" fillId="0" borderId="2" xfId="0" applyNumberFormat="1" applyFont="1" applyBorder="1" applyAlignment="1">
      <alignment horizontal="center" vertical="center" readingOrder="2"/>
    </xf>
    <xf numFmtId="164" fontId="0" fillId="0" borderId="5" xfId="0" applyNumberFormat="1" applyFont="1" applyBorder="1" applyAlignment="1">
      <alignment horizontal="center" vertical="center" readingOrder="2"/>
    </xf>
    <xf numFmtId="164" fontId="0" fillId="0" borderId="7" xfId="0" applyNumberFormat="1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wrapText="1" readingOrder="2"/>
    </xf>
    <xf numFmtId="0" fontId="0" fillId="0" borderId="12" xfId="0" applyNumberFormat="1" applyBorder="1" applyAlignment="1">
      <alignment horizontal="center" vertical="center" readingOrder="2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 readingOrder="2"/>
    </xf>
    <xf numFmtId="164" fontId="0" fillId="0" borderId="13" xfId="0" applyNumberFormat="1" applyFont="1" applyBorder="1" applyAlignment="1">
      <alignment horizontal="center" vertical="center" readingOrder="2"/>
    </xf>
    <xf numFmtId="164" fontId="0" fillId="0" borderId="13" xfId="0" applyNumberFormat="1" applyFill="1" applyBorder="1" applyAlignment="1">
      <alignment horizontal="center" vertical="center" readingOrder="2"/>
    </xf>
    <xf numFmtId="164" fontId="0" fillId="0" borderId="14" xfId="0" applyNumberFormat="1" applyFont="1" applyBorder="1" applyAlignment="1">
      <alignment horizontal="center" vertical="center" readingOrder="2"/>
    </xf>
    <xf numFmtId="164" fontId="0" fillId="0" borderId="13" xfId="0" applyNumberFormat="1" applyBorder="1" applyAlignment="1">
      <alignment horizontal="center" vertical="center" readingOrder="2"/>
    </xf>
    <xf numFmtId="164" fontId="0" fillId="0" borderId="15" xfId="0" applyNumberFormat="1" applyBorder="1" applyAlignment="1">
      <alignment horizontal="center" vertical="center" readingOrder="2"/>
    </xf>
    <xf numFmtId="164" fontId="0" fillId="0" borderId="14" xfId="0" applyNumberFormat="1" applyBorder="1" applyAlignment="1">
      <alignment horizontal="center" vertical="center" readingOrder="2"/>
    </xf>
    <xf numFmtId="164" fontId="0" fillId="2" borderId="1" xfId="0" applyNumberFormat="1" applyFill="1" applyBorder="1" applyAlignment="1">
      <alignment horizontal="center" vertical="center" readingOrder="2"/>
    </xf>
    <xf numFmtId="164" fontId="4" fillId="2" borderId="1" xfId="0" applyNumberFormat="1" applyFont="1" applyFill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2" fontId="1" fillId="0" borderId="3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readingOrder="2"/>
    </xf>
    <xf numFmtId="165" fontId="1" fillId="0" borderId="9" xfId="0" applyNumberFormat="1" applyFont="1" applyBorder="1" applyAlignment="1">
      <alignment horizontal="center" vertical="center" readingOrder="2"/>
    </xf>
    <xf numFmtId="165" fontId="1" fillId="0" borderId="8" xfId="0" applyNumberFormat="1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5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43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readingOrder="2"/>
    </xf>
    <xf numFmtId="0" fontId="0" fillId="0" borderId="1" xfId="0" applyNumberFormat="1" applyFont="1" applyBorder="1" applyAlignment="1">
      <alignment horizontal="center" vertical="center" wrapText="1" readingOrder="2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 readingOrder="2"/>
    </xf>
    <xf numFmtId="0" fontId="0" fillId="0" borderId="1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readingOrder="2"/>
    </xf>
    <xf numFmtId="43" fontId="7" fillId="2" borderId="1" xfId="1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164" fontId="1" fillId="0" borderId="1" xfId="0" applyNumberFormat="1" applyFont="1" applyBorder="1" applyAlignment="1">
      <alignment horizontal="center" vertical="center" readingOrder="2"/>
    </xf>
    <xf numFmtId="164" fontId="0" fillId="0" borderId="16" xfId="0" applyNumberFormat="1" applyFont="1" applyFill="1" applyBorder="1" applyAlignment="1">
      <alignment horizontal="center" vertical="center" readingOrder="2"/>
    </xf>
    <xf numFmtId="164" fontId="1" fillId="0" borderId="0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164" fontId="0" fillId="0" borderId="2" xfId="0" applyNumberFormat="1" applyBorder="1" applyAlignment="1">
      <alignment horizontal="center" vertical="center" readingOrder="2"/>
    </xf>
    <xf numFmtId="164" fontId="0" fillId="0" borderId="7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wrapText="1" readingOrder="2"/>
    </xf>
    <xf numFmtId="164" fontId="0" fillId="0" borderId="4" xfId="0" applyNumberForma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wrapText="1" readingOrder="2"/>
    </xf>
    <xf numFmtId="164" fontId="1" fillId="0" borderId="4" xfId="0" applyNumberFormat="1" applyFont="1" applyBorder="1" applyAlignment="1">
      <alignment horizontal="center" vertical="center" wrapText="1" readingOrder="2"/>
    </xf>
    <xf numFmtId="164" fontId="1" fillId="0" borderId="1" xfId="0" applyNumberFormat="1" applyFon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46"/>
          <c:y val="7.4141606213342731E-2"/>
          <c:w val="0.68309841366071555"/>
          <c:h val="0.73300252232540164"/>
        </c:manualLayout>
      </c:layout>
      <c:lineChart>
        <c:grouping val="standard"/>
        <c:ser>
          <c:idx val="1"/>
          <c:order val="0"/>
          <c:tx>
            <c:v>مسحوق حليب للكبار  (gloria)</c:v>
          </c:tx>
          <c:val>
            <c:numRef>
              <c:f>جانفي!$C$12:$F$12</c:f>
              <c:numCache>
                <c:formatCode>0.00</c:formatCode>
                <c:ptCount val="4"/>
                <c:pt idx="0">
                  <c:v>383.33</c:v>
                </c:pt>
                <c:pt idx="1">
                  <c:v>404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طماطم مصبرة مستوردة</c:v>
          </c:tx>
          <c:val>
            <c:numRef>
              <c:f>جانفي!$C$23:$F$23</c:f>
              <c:numCache>
                <c:formatCode>0.00</c:formatCode>
                <c:ptCount val="4"/>
                <c:pt idx="0">
                  <c:v>157.5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</c:numCache>
            </c:numRef>
          </c:val>
        </c:ser>
        <c:marker val="1"/>
        <c:axId val="65637760"/>
        <c:axId val="65639552"/>
      </c:lineChart>
      <c:catAx>
        <c:axId val="65637760"/>
        <c:scaling>
          <c:orientation val="minMax"/>
        </c:scaling>
        <c:axPos val="b"/>
        <c:tickLblPos val="nextTo"/>
        <c:crossAx val="65639552"/>
        <c:crosses val="autoZero"/>
        <c:auto val="1"/>
        <c:lblAlgn val="ctr"/>
        <c:lblOffset val="100"/>
      </c:catAx>
      <c:valAx>
        <c:axId val="65639552"/>
        <c:scaling>
          <c:orientation val="minMax"/>
        </c:scaling>
        <c:axPos val="l"/>
        <c:majorGridlines/>
        <c:numFmt formatCode="0.00" sourceLinked="1"/>
        <c:tickLblPos val="nextTo"/>
        <c:crossAx val="65637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481"/>
          <c:h val="0.60137659442174851"/>
        </c:manualLayout>
      </c:layout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31228843543987"/>
          <c:y val="8.9942926301358167E-2"/>
          <c:w val="0.66670572355656721"/>
          <c:h val="0.72203426430671669"/>
        </c:manualLayout>
      </c:layout>
      <c:lineChart>
        <c:grouping val="standard"/>
        <c:ser>
          <c:idx val="1"/>
          <c:order val="0"/>
          <c:tx>
            <c:v>بطاطا</c:v>
          </c:tx>
          <c:val>
            <c:numRef>
              <c:f>'مارس 2015'!$C$25:$F$25</c:f>
              <c:numCache>
                <c:formatCode>00.00</c:formatCode>
                <c:ptCount val="4"/>
                <c:pt idx="0">
                  <c:v>90</c:v>
                </c:pt>
                <c:pt idx="1">
                  <c:v>78.33</c:v>
                </c:pt>
                <c:pt idx="2">
                  <c:v>72.5</c:v>
                </c:pt>
                <c:pt idx="3">
                  <c:v>77</c:v>
                </c:pt>
              </c:numCache>
            </c:numRef>
          </c:val>
        </c:ser>
        <c:ser>
          <c:idx val="2"/>
          <c:order val="1"/>
          <c:tx>
            <c:v>قرنبيط</c:v>
          </c:tx>
          <c:val>
            <c:numRef>
              <c:f>'مارس 2015'!$C$38:$F$38</c:f>
              <c:numCache>
                <c:formatCode>00.00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3"/>
          <c:order val="2"/>
          <c:tx>
            <c:v>طماطم طازجة</c:v>
          </c:tx>
          <c:val>
            <c:numRef>
              <c:f>'مارس 2015'!$C$26:$F$26</c:f>
              <c:numCache>
                <c:formatCode>00.00</c:formatCode>
                <c:ptCount val="4"/>
                <c:pt idx="0">
                  <c:v>56.67</c:v>
                </c:pt>
                <c:pt idx="1">
                  <c:v>53.33</c:v>
                </c:pt>
                <c:pt idx="2">
                  <c:v>50.83</c:v>
                </c:pt>
                <c:pt idx="3">
                  <c:v>58</c:v>
                </c:pt>
              </c:numCache>
            </c:numRef>
          </c:val>
        </c:ser>
        <c:marker val="1"/>
        <c:axId val="73362432"/>
        <c:axId val="73368320"/>
      </c:lineChart>
      <c:catAx>
        <c:axId val="73362432"/>
        <c:scaling>
          <c:orientation val="minMax"/>
        </c:scaling>
        <c:axPos val="b"/>
        <c:tickLblPos val="nextTo"/>
        <c:crossAx val="73368320"/>
        <c:crosses val="autoZero"/>
        <c:auto val="1"/>
        <c:lblAlgn val="ctr"/>
        <c:lblOffset val="100"/>
      </c:catAx>
      <c:valAx>
        <c:axId val="73368320"/>
        <c:scaling>
          <c:orientation val="minMax"/>
        </c:scaling>
        <c:axPos val="l"/>
        <c:majorGridlines/>
        <c:numFmt formatCode="00.00" sourceLinked="1"/>
        <c:tickLblPos val="nextTo"/>
        <c:crossAx val="73362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63963986255503"/>
          <c:y val="7.0063244846201175E-2"/>
          <c:w val="0.64606210090813654"/>
          <c:h val="0.72496392539413745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'مارس 2015'!$C$44:$F$44</c:f>
              <c:numCache>
                <c:formatCode>00.00</c:formatCode>
                <c:ptCount val="4"/>
                <c:pt idx="0" formatCode="0.00">
                  <c:v>220</c:v>
                </c:pt>
                <c:pt idx="1">
                  <c:v>220</c:v>
                </c:pt>
                <c:pt idx="2">
                  <c:v>210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v>برتقال</c:v>
          </c:tx>
          <c:val>
            <c:numRef>
              <c:f>'مارس 2015'!$C$47:$F$47</c:f>
              <c:numCache>
                <c:formatCode>00.00</c:formatCode>
                <c:ptCount val="4"/>
                <c:pt idx="0" formatCode="0.00">
                  <c:v>100</c:v>
                </c:pt>
                <c:pt idx="1">
                  <c:v>116.67</c:v>
                </c:pt>
                <c:pt idx="2">
                  <c:v>120</c:v>
                </c:pt>
                <c:pt idx="3">
                  <c:v>120</c:v>
                </c:pt>
              </c:numCache>
            </c:numRef>
          </c:val>
        </c:ser>
        <c:ser>
          <c:idx val="2"/>
          <c:order val="2"/>
          <c:tx>
            <c:v>موز</c:v>
          </c:tx>
          <c:val>
            <c:numRef>
              <c:f>'مارس 2015'!$C$46:$F$46</c:f>
              <c:numCache>
                <c:formatCode>00.00</c:formatCode>
                <c:ptCount val="4"/>
                <c:pt idx="0" formatCode="0.0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190</c:v>
                </c:pt>
              </c:numCache>
            </c:numRef>
          </c:val>
        </c:ser>
        <c:marker val="1"/>
        <c:axId val="73401856"/>
        <c:axId val="73403392"/>
      </c:lineChart>
      <c:catAx>
        <c:axId val="73401856"/>
        <c:scaling>
          <c:orientation val="minMax"/>
        </c:scaling>
        <c:axPos val="b"/>
        <c:tickLblPos val="nextTo"/>
        <c:crossAx val="73403392"/>
        <c:crosses val="autoZero"/>
        <c:auto val="1"/>
        <c:lblAlgn val="ctr"/>
        <c:lblOffset val="100"/>
      </c:catAx>
      <c:valAx>
        <c:axId val="73403392"/>
        <c:scaling>
          <c:orientation val="minMax"/>
        </c:scaling>
        <c:axPos val="l"/>
        <c:majorGridlines/>
        <c:numFmt formatCode="0.00" sourceLinked="1"/>
        <c:tickLblPos val="nextTo"/>
        <c:crossAx val="73401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88080151997784"/>
          <c:y val="4.0811421582119804E-2"/>
          <c:w val="0.64717224094839165"/>
          <c:h val="0.78047570359664953"/>
        </c:manualLayout>
      </c:layout>
      <c:lineChart>
        <c:grouping val="standard"/>
        <c:ser>
          <c:idx val="0"/>
          <c:order val="0"/>
          <c:tx>
            <c:v>لحم الدجاج (مفرغ)</c:v>
          </c:tx>
          <c:val>
            <c:numRef>
              <c:f>'مارس 2015'!$C$53:$F$53</c:f>
              <c:numCache>
                <c:formatCode>0.00</c:formatCode>
                <c:ptCount val="4"/>
                <c:pt idx="0">
                  <c:v>246.67</c:v>
                </c:pt>
                <c:pt idx="1">
                  <c:v>243.33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البيض</c:v>
          </c:tx>
          <c:val>
            <c:numRef>
              <c:f>'مارس 2015'!$C$55:$F$55</c:f>
              <c:numCache>
                <c:formatCode>0.00</c:formatCode>
                <c:ptCount val="4"/>
                <c:pt idx="0">
                  <c:v>300</c:v>
                </c:pt>
                <c:pt idx="1">
                  <c:v>280</c:v>
                </c:pt>
                <c:pt idx="2">
                  <c:v>270</c:v>
                </c:pt>
                <c:pt idx="3">
                  <c:v>270</c:v>
                </c:pt>
              </c:numCache>
            </c:numRef>
          </c:val>
        </c:ser>
        <c:marker val="1"/>
        <c:axId val="73415680"/>
        <c:axId val="73437952"/>
      </c:lineChart>
      <c:catAx>
        <c:axId val="73415680"/>
        <c:scaling>
          <c:orientation val="minMax"/>
        </c:scaling>
        <c:axPos val="b"/>
        <c:tickLblPos val="nextTo"/>
        <c:crossAx val="73437952"/>
        <c:crosses val="autoZero"/>
        <c:auto val="1"/>
        <c:lblAlgn val="ctr"/>
        <c:lblOffset val="100"/>
      </c:catAx>
      <c:valAx>
        <c:axId val="73437952"/>
        <c:scaling>
          <c:orientation val="minMax"/>
        </c:scaling>
        <c:axPos val="l"/>
        <c:majorGridlines/>
        <c:numFmt formatCode="0.00" sourceLinked="1"/>
        <c:tickLblPos val="nextTo"/>
        <c:crossAx val="73415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099589728526018"/>
          <c:y val="8.1590685436875143E-2"/>
          <c:w val="0.62957904258696862"/>
          <c:h val="0.72860194766001485"/>
        </c:manualLayout>
      </c:layout>
      <c:lineChart>
        <c:grouping val="standard"/>
        <c:ser>
          <c:idx val="0"/>
          <c:order val="0"/>
          <c:tx>
            <c:v>بصل جاف</c:v>
          </c:tx>
          <c:val>
            <c:numRef>
              <c:f>جانفي!$C$27:$F$27</c:f>
              <c:numCache>
                <c:formatCode>00.00</c:formatCode>
                <c:ptCount val="4"/>
                <c:pt idx="0">
                  <c:v>33.33</c:v>
                </c:pt>
                <c:pt idx="1">
                  <c:v>35</c:v>
                </c:pt>
                <c:pt idx="2">
                  <c:v>27</c:v>
                </c:pt>
                <c:pt idx="3">
                  <c:v>33</c:v>
                </c:pt>
              </c:numCache>
            </c:numRef>
          </c:val>
        </c:ser>
        <c:ser>
          <c:idx val="1"/>
          <c:order val="1"/>
          <c:tx>
            <c:v>طماطم طازجة</c:v>
          </c:tx>
          <c:val>
            <c:numRef>
              <c:f>جانفي!$C$26:$F$26</c:f>
              <c:numCache>
                <c:formatCode>00.00</c:formatCode>
                <c:ptCount val="4"/>
                <c:pt idx="0">
                  <c:v>100</c:v>
                </c:pt>
                <c:pt idx="1">
                  <c:v>78</c:v>
                </c:pt>
                <c:pt idx="2">
                  <c:v>66</c:v>
                </c:pt>
                <c:pt idx="3">
                  <c:v>64</c:v>
                </c:pt>
              </c:numCache>
            </c:numRef>
          </c:val>
        </c:ser>
        <c:ser>
          <c:idx val="2"/>
          <c:order val="2"/>
          <c:tx>
            <c:v>الثوم المستورد</c:v>
          </c:tx>
          <c:val>
            <c:numRef>
              <c:f>جانفي!$C$37:$F$37</c:f>
              <c:numCache>
                <c:formatCode>00.00</c:formatCode>
                <c:ptCount val="4"/>
                <c:pt idx="0">
                  <c:v>230</c:v>
                </c:pt>
                <c:pt idx="1">
                  <c:v>220</c:v>
                </c:pt>
                <c:pt idx="2">
                  <c:v>204</c:v>
                </c:pt>
                <c:pt idx="3">
                  <c:v>200</c:v>
                </c:pt>
              </c:numCache>
            </c:numRef>
          </c:val>
        </c:ser>
        <c:marker val="1"/>
        <c:axId val="66406272"/>
        <c:axId val="66407808"/>
      </c:lineChart>
      <c:catAx>
        <c:axId val="66406272"/>
        <c:scaling>
          <c:orientation val="minMax"/>
        </c:scaling>
        <c:axPos val="b"/>
        <c:tickLblPos val="nextTo"/>
        <c:crossAx val="66407808"/>
        <c:crosses val="autoZero"/>
        <c:auto val="1"/>
        <c:lblAlgn val="ctr"/>
        <c:lblOffset val="100"/>
      </c:catAx>
      <c:valAx>
        <c:axId val="66407808"/>
        <c:scaling>
          <c:orientation val="minMax"/>
        </c:scaling>
        <c:axPos val="l"/>
        <c:majorGridlines/>
        <c:numFmt formatCode="00.00" sourceLinked="1"/>
        <c:tickLblPos val="nextTo"/>
        <c:crossAx val="664062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بقر مستورد</c:v>
          </c:tx>
          <c:val>
            <c:numRef>
              <c:f>جانفي!$C$50:$F$50</c:f>
              <c:numCache>
                <c:formatCode>0.00</c:formatCode>
                <c:ptCount val="4"/>
                <c:pt idx="0">
                  <c:v>750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جانفي!$C$52:$F$52</c:f>
              <c:numCache>
                <c:formatCode>0.00</c:formatCode>
                <c:ptCount val="4"/>
                <c:pt idx="0">
                  <c:v>286.67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ser>
          <c:idx val="2"/>
          <c:order val="2"/>
          <c:tx>
            <c:v>بيض</c:v>
          </c:tx>
          <c:val>
            <c:numRef>
              <c:f>جانفي!$C$53:$F$53</c:f>
              <c:numCache>
                <c:formatCode>0.00</c:formatCode>
                <c:ptCount val="4"/>
                <c:pt idx="0">
                  <c:v>296.67</c:v>
                </c:pt>
                <c:pt idx="1">
                  <c:v>304</c:v>
                </c:pt>
                <c:pt idx="2">
                  <c:v>320</c:v>
                </c:pt>
                <c:pt idx="3">
                  <c:v>336</c:v>
                </c:pt>
              </c:numCache>
            </c:numRef>
          </c:val>
        </c:ser>
        <c:marker val="1"/>
        <c:axId val="66445696"/>
        <c:axId val="66447232"/>
      </c:lineChart>
      <c:catAx>
        <c:axId val="66445696"/>
        <c:scaling>
          <c:orientation val="minMax"/>
        </c:scaling>
        <c:axPos val="b"/>
        <c:tickLblPos val="nextTo"/>
        <c:crossAx val="66447232"/>
        <c:crosses val="autoZero"/>
        <c:auto val="1"/>
        <c:lblAlgn val="ctr"/>
        <c:lblOffset val="100"/>
      </c:catAx>
      <c:valAx>
        <c:axId val="66447232"/>
        <c:scaling>
          <c:orientation val="minMax"/>
        </c:scaling>
        <c:axPos val="l"/>
        <c:majorGridlines/>
        <c:numFmt formatCode="0.00" sourceLinked="1"/>
        <c:tickLblPos val="nextTo"/>
        <c:crossAx val="664456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جانفي!$C$40:$F$40</c:f>
              <c:numCache>
                <c:formatCode>00.00</c:formatCode>
                <c:ptCount val="4"/>
                <c:pt idx="0" formatCode="0.00">
                  <c:v>228.33</c:v>
                </c:pt>
                <c:pt idx="1">
                  <c:v>242</c:v>
                </c:pt>
                <c:pt idx="2">
                  <c:v>248</c:v>
                </c:pt>
                <c:pt idx="3">
                  <c:v>248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جانفي!$C$41:$F$41</c:f>
              <c:numCache>
                <c:formatCode>00.00</c:formatCode>
                <c:ptCount val="4"/>
                <c:pt idx="0" formatCode="0.00">
                  <c:v>100</c:v>
                </c:pt>
                <c:pt idx="1">
                  <c:v>190</c:v>
                </c:pt>
                <c:pt idx="2">
                  <c:v>176</c:v>
                </c:pt>
                <c:pt idx="3">
                  <c:v>176</c:v>
                </c:pt>
              </c:numCache>
            </c:numRef>
          </c:val>
        </c:ser>
        <c:ser>
          <c:idx val="2"/>
          <c:order val="2"/>
          <c:tx>
            <c:v>برتقال</c:v>
          </c:tx>
          <c:val>
            <c:numRef>
              <c:f>جانفي!$C$45:$F$45</c:f>
              <c:numCache>
                <c:formatCode>00.00</c:formatCode>
                <c:ptCount val="4"/>
                <c:pt idx="0" formatCode="0.00">
                  <c:v>65</c:v>
                </c:pt>
                <c:pt idx="1">
                  <c:v>90</c:v>
                </c:pt>
                <c:pt idx="2">
                  <c:v>176</c:v>
                </c:pt>
                <c:pt idx="3">
                  <c:v>100</c:v>
                </c:pt>
              </c:numCache>
            </c:numRef>
          </c:val>
        </c:ser>
        <c:marker val="1"/>
        <c:axId val="66071168"/>
        <c:axId val="66085248"/>
      </c:lineChart>
      <c:catAx>
        <c:axId val="66071168"/>
        <c:scaling>
          <c:orientation val="minMax"/>
        </c:scaling>
        <c:axPos val="b"/>
        <c:tickLblPos val="nextTo"/>
        <c:crossAx val="66085248"/>
        <c:crosses val="autoZero"/>
        <c:auto val="1"/>
        <c:lblAlgn val="ctr"/>
        <c:lblOffset val="100"/>
      </c:catAx>
      <c:valAx>
        <c:axId val="66085248"/>
        <c:scaling>
          <c:orientation val="minMax"/>
        </c:scaling>
        <c:axPos val="l"/>
        <c:majorGridlines/>
        <c:numFmt formatCode="0.00" sourceLinked="1"/>
        <c:tickLblPos val="nextTo"/>
        <c:crossAx val="660711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42"/>
          <c:y val="7.4141606213342731E-2"/>
          <c:w val="0.683098413660716"/>
          <c:h val="0.73300252232540164"/>
        </c:manualLayout>
      </c:layout>
      <c:lineChart>
        <c:grouping val="standard"/>
        <c:ser>
          <c:idx val="1"/>
          <c:order val="0"/>
          <c:tx>
            <c:v>(gloria) مسحوق حليب للكبار</c:v>
          </c:tx>
          <c:val>
            <c:numRef>
              <c:f>فيفري!$C$12:$F$12</c:f>
              <c:numCache>
                <c:formatCode>0.00</c:formatCode>
                <c:ptCount val="4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طماطم مصبرة مستوردة</c:v>
          </c:tx>
          <c:val>
            <c:numRef>
              <c:f>فيفري!$C$23:$F$23</c:f>
              <c:numCache>
                <c:formatCode>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marker val="1"/>
        <c:axId val="66568960"/>
        <c:axId val="66570496"/>
      </c:lineChart>
      <c:catAx>
        <c:axId val="66568960"/>
        <c:scaling>
          <c:orientation val="minMax"/>
        </c:scaling>
        <c:axPos val="b"/>
        <c:tickLblPos val="nextTo"/>
        <c:crossAx val="66570496"/>
        <c:crosses val="autoZero"/>
        <c:auto val="1"/>
        <c:lblAlgn val="ctr"/>
        <c:lblOffset val="100"/>
      </c:catAx>
      <c:valAx>
        <c:axId val="66570496"/>
        <c:scaling>
          <c:orientation val="minMax"/>
        </c:scaling>
        <c:axPos val="l"/>
        <c:majorGridlines/>
        <c:numFmt formatCode="0.00" sourceLinked="1"/>
        <c:tickLblPos val="nextTo"/>
        <c:crossAx val="66568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486"/>
          <c:h val="0.60137659442174851"/>
        </c:manualLayout>
      </c:layout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الدجاج المفرغ</c:v>
          </c:tx>
          <c:val>
            <c:numRef>
              <c:f>فيفري!$C$49:$F$49</c:f>
              <c:numCache>
                <c:formatCode>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ser>
          <c:idx val="1"/>
          <c:order val="1"/>
          <c:tx>
            <c:v>الديك الرومي</c:v>
          </c:tx>
          <c:val>
            <c:numRef>
              <c:f>فيفري!$C$50:$F$50</c:f>
              <c:numCache>
                <c:formatCode>0.00</c:formatCode>
                <c:ptCount val="4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ser>
          <c:idx val="2"/>
          <c:order val="2"/>
          <c:tx>
            <c:v>البيض</c:v>
          </c:tx>
          <c:val>
            <c:numRef>
              <c:f>فيفري!$C$51:$F$51</c:f>
              <c:numCache>
                <c:formatCode>0.00</c:formatCode>
                <c:ptCount val="4"/>
                <c:pt idx="0">
                  <c:v>340</c:v>
                </c:pt>
                <c:pt idx="1">
                  <c:v>360</c:v>
                </c:pt>
                <c:pt idx="2">
                  <c:v>360</c:v>
                </c:pt>
                <c:pt idx="3">
                  <c:v>355</c:v>
                </c:pt>
              </c:numCache>
            </c:numRef>
          </c:val>
        </c:ser>
        <c:marker val="1"/>
        <c:axId val="66464768"/>
        <c:axId val="66478848"/>
      </c:lineChart>
      <c:catAx>
        <c:axId val="66464768"/>
        <c:scaling>
          <c:orientation val="minMax"/>
        </c:scaling>
        <c:axPos val="b"/>
        <c:tickLblPos val="nextTo"/>
        <c:crossAx val="66478848"/>
        <c:crosses val="autoZero"/>
        <c:auto val="1"/>
        <c:lblAlgn val="ctr"/>
        <c:lblOffset val="100"/>
      </c:catAx>
      <c:valAx>
        <c:axId val="66478848"/>
        <c:scaling>
          <c:orientation val="minMax"/>
        </c:scaling>
        <c:axPos val="l"/>
        <c:majorGridlines/>
        <c:numFmt formatCode="0.00" sourceLinked="1"/>
        <c:tickLblPos val="nextTo"/>
        <c:crossAx val="66464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تمور</c:v>
          </c:tx>
          <c:val>
            <c:numRef>
              <c:f>فيفري!$C$38:$F$38</c:f>
              <c:numCache>
                <c:formatCode>00.00</c:formatCode>
                <c:ptCount val="4"/>
                <c:pt idx="0" formatCode="0.0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الموز</c:v>
          </c:tx>
          <c:val>
            <c:numRef>
              <c:f>فيفري!$C$41:$F$41</c:f>
              <c:numCache>
                <c:formatCode>00.00</c:formatCode>
                <c:ptCount val="4"/>
                <c:pt idx="0" formatCode="0.00">
                  <c:v>146.66999999999999</c:v>
                </c:pt>
                <c:pt idx="1">
                  <c:v>140</c:v>
                </c:pt>
                <c:pt idx="2">
                  <c:v>155</c:v>
                </c:pt>
                <c:pt idx="3">
                  <c:v>150</c:v>
                </c:pt>
              </c:numCache>
            </c:numRef>
          </c:val>
        </c:ser>
        <c:ser>
          <c:idx val="2"/>
          <c:order val="2"/>
          <c:tx>
            <c:v>البرتقال</c:v>
          </c:tx>
          <c:val>
            <c:numRef>
              <c:f>فيفري!$C$43:$F$43</c:f>
              <c:numCache>
                <c:formatCode>00.00</c:formatCode>
                <c:ptCount val="4"/>
                <c:pt idx="0" formatCode="0.00">
                  <c:v>83.33</c:v>
                </c:pt>
                <c:pt idx="1">
                  <c:v>80</c:v>
                </c:pt>
                <c:pt idx="2">
                  <c:v>96.67</c:v>
                </c:pt>
                <c:pt idx="3">
                  <c:v>86.67</c:v>
                </c:pt>
              </c:numCache>
            </c:numRef>
          </c:val>
        </c:ser>
        <c:marker val="1"/>
        <c:axId val="66508288"/>
        <c:axId val="66509824"/>
      </c:lineChart>
      <c:catAx>
        <c:axId val="66508288"/>
        <c:scaling>
          <c:orientation val="minMax"/>
        </c:scaling>
        <c:axPos val="b"/>
        <c:tickLblPos val="nextTo"/>
        <c:crossAx val="66509824"/>
        <c:crosses val="autoZero"/>
        <c:auto val="1"/>
        <c:lblAlgn val="ctr"/>
        <c:lblOffset val="100"/>
      </c:catAx>
      <c:valAx>
        <c:axId val="66509824"/>
        <c:scaling>
          <c:orientation val="minMax"/>
        </c:scaling>
        <c:axPos val="l"/>
        <c:majorGridlines/>
        <c:numFmt formatCode="0.00" sourceLinked="1"/>
        <c:tickLblPos val="nextTo"/>
        <c:crossAx val="665082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طماطم طازجة</c:v>
          </c:tx>
          <c:val>
            <c:numRef>
              <c:f>فيفري!$C$26:$F$26</c:f>
              <c:numCache>
                <c:formatCode>00.00</c:formatCode>
                <c:ptCount val="4"/>
                <c:pt idx="0">
                  <c:v>51.67</c:v>
                </c:pt>
                <c:pt idx="1">
                  <c:v>50</c:v>
                </c:pt>
                <c:pt idx="2">
                  <c:v>50</c:v>
                </c:pt>
                <c:pt idx="3">
                  <c:v>52.5</c:v>
                </c:pt>
              </c:numCache>
            </c:numRef>
          </c:val>
        </c:ser>
        <c:ser>
          <c:idx val="1"/>
          <c:order val="1"/>
          <c:tx>
            <c:v>بصل جاف</c:v>
          </c:tx>
          <c:val>
            <c:numRef>
              <c:f>فيفري!$C$27:$F$27</c:f>
              <c:numCache>
                <c:formatCode>00.00</c:formatCode>
                <c:ptCount val="4"/>
                <c:pt idx="0">
                  <c:v>2</c:v>
                </c:pt>
                <c:pt idx="1">
                  <c:v>25</c:v>
                </c:pt>
                <c:pt idx="2">
                  <c:v>33.33</c:v>
                </c:pt>
                <c:pt idx="3">
                  <c:v>29.58</c:v>
                </c:pt>
              </c:numCache>
            </c:numRef>
          </c:val>
        </c:ser>
        <c:ser>
          <c:idx val="2"/>
          <c:order val="2"/>
          <c:tx>
            <c:v>قرعة</c:v>
          </c:tx>
          <c:val>
            <c:numRef>
              <c:f>فيفري!$C$30:$F$30</c:f>
              <c:numCache>
                <c:formatCode>00.00</c:formatCode>
                <c:ptCount val="4"/>
                <c:pt idx="0">
                  <c:v>116.67</c:v>
                </c:pt>
                <c:pt idx="1">
                  <c:v>103.33</c:v>
                </c:pt>
                <c:pt idx="2">
                  <c:v>93.33</c:v>
                </c:pt>
                <c:pt idx="3">
                  <c:v>95</c:v>
                </c:pt>
              </c:numCache>
            </c:numRef>
          </c:val>
        </c:ser>
        <c:marker val="1"/>
        <c:axId val="66617344"/>
        <c:axId val="66618880"/>
      </c:lineChart>
      <c:catAx>
        <c:axId val="66617344"/>
        <c:scaling>
          <c:orientation val="minMax"/>
        </c:scaling>
        <c:axPos val="b"/>
        <c:tickLblPos val="nextTo"/>
        <c:crossAx val="66618880"/>
        <c:crosses val="autoZero"/>
        <c:auto val="1"/>
        <c:lblAlgn val="ctr"/>
        <c:lblOffset val="100"/>
      </c:catAx>
      <c:valAx>
        <c:axId val="66618880"/>
        <c:scaling>
          <c:orientation val="minMax"/>
        </c:scaling>
        <c:axPos val="l"/>
        <c:majorGridlines/>
        <c:numFmt formatCode="00.00" sourceLinked="1"/>
        <c:tickLblPos val="nextTo"/>
        <c:crossAx val="66617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080290151181091"/>
          <c:y val="5.3172293484686314E-2"/>
          <c:w val="0.64736733698003712"/>
          <c:h val="0.71398667669807436"/>
        </c:manualLayout>
      </c:layout>
      <c:lineChart>
        <c:grouping val="standard"/>
        <c:ser>
          <c:idx val="0"/>
          <c:order val="0"/>
          <c:tx>
            <c:v>فاصولياء جافة</c:v>
          </c:tx>
          <c:val>
            <c:numRef>
              <c:f>'مارس 2015'!$C$18:$F$18</c:f>
              <c:numCache>
                <c:formatCode>0.00</c:formatCode>
                <c:ptCount val="4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</c:numCache>
            </c:numRef>
          </c:val>
        </c:ser>
        <c:ser>
          <c:idx val="1"/>
          <c:order val="1"/>
          <c:tx>
            <c:v>البن</c:v>
          </c:tx>
          <c:val>
            <c:numRef>
              <c:f>'مارس 2015'!$C$14:$F$14</c:f>
              <c:numCache>
                <c:formatCode>0.00</c:formatCode>
                <c:ptCount val="4"/>
                <c:pt idx="0">
                  <c:v>630</c:v>
                </c:pt>
                <c:pt idx="1">
                  <c:v>630</c:v>
                </c:pt>
                <c:pt idx="2">
                  <c:v>630</c:v>
                </c:pt>
                <c:pt idx="3">
                  <c:v>630</c:v>
                </c:pt>
              </c:numCache>
            </c:numRef>
          </c:val>
        </c:ser>
        <c:marker val="1"/>
        <c:axId val="73331456"/>
        <c:axId val="73332992"/>
      </c:lineChart>
      <c:catAx>
        <c:axId val="73331456"/>
        <c:scaling>
          <c:orientation val="minMax"/>
        </c:scaling>
        <c:axPos val="b"/>
        <c:tickLblPos val="nextTo"/>
        <c:crossAx val="73332992"/>
        <c:crosses val="autoZero"/>
        <c:auto val="1"/>
        <c:lblAlgn val="ctr"/>
        <c:lblOffset val="100"/>
      </c:catAx>
      <c:valAx>
        <c:axId val="73332992"/>
        <c:scaling>
          <c:orientation val="minMax"/>
        </c:scaling>
        <c:axPos val="l"/>
        <c:majorGridlines/>
        <c:numFmt formatCode="0.00" sourceLinked="1"/>
        <c:tickLblPos val="nextTo"/>
        <c:crossAx val="73331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</xdr:row>
      <xdr:rowOff>22413</xdr:rowOff>
    </xdr:from>
    <xdr:to>
      <xdr:col>16</xdr:col>
      <xdr:colOff>504265</xdr:colOff>
      <xdr:row>9</xdr:row>
      <xdr:rowOff>324970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347384</xdr:colOff>
      <xdr:row>10</xdr:row>
      <xdr:rowOff>44822</xdr:rowOff>
    </xdr:from>
    <xdr:to>
      <xdr:col>16</xdr:col>
      <xdr:colOff>493060</xdr:colOff>
      <xdr:row>19</xdr:row>
      <xdr:rowOff>168089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</xdr:row>
      <xdr:rowOff>22413</xdr:rowOff>
    </xdr:from>
    <xdr:to>
      <xdr:col>16</xdr:col>
      <xdr:colOff>504265</xdr:colOff>
      <xdr:row>9</xdr:row>
      <xdr:rowOff>324970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40</xdr:row>
      <xdr:rowOff>78441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10</xdr:row>
      <xdr:rowOff>33616</xdr:rowOff>
    </xdr:from>
    <xdr:to>
      <xdr:col>16</xdr:col>
      <xdr:colOff>515469</xdr:colOff>
      <xdr:row>19</xdr:row>
      <xdr:rowOff>179293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559253</xdr:colOff>
      <xdr:row>2</xdr:row>
      <xdr:rowOff>60834</xdr:rowOff>
    </xdr:from>
    <xdr:to>
      <xdr:col>16</xdr:col>
      <xdr:colOff>194261</xdr:colOff>
      <xdr:row>10</xdr:row>
      <xdr:rowOff>72040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549088</xdr:colOff>
      <xdr:row>10</xdr:row>
      <xdr:rowOff>67235</xdr:rowOff>
    </xdr:from>
    <xdr:to>
      <xdr:col>16</xdr:col>
      <xdr:colOff>179294</xdr:colOff>
      <xdr:row>19</xdr:row>
      <xdr:rowOff>134470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557894</xdr:colOff>
      <xdr:row>19</xdr:row>
      <xdr:rowOff>122465</xdr:rowOff>
    </xdr:from>
    <xdr:to>
      <xdr:col>16</xdr:col>
      <xdr:colOff>176893</xdr:colOff>
      <xdr:row>30</xdr:row>
      <xdr:rowOff>68036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30</xdr:row>
      <xdr:rowOff>54430</xdr:rowOff>
    </xdr:from>
    <xdr:to>
      <xdr:col>16</xdr:col>
      <xdr:colOff>204108</xdr:colOff>
      <xdr:row>45</xdr:row>
      <xdr:rowOff>108857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4"/>
  <sheetViews>
    <sheetView rightToLeft="1" zoomScale="85" zoomScaleNormal="85" workbookViewId="0">
      <selection activeCell="H39" sqref="H39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A1" s="92" t="s">
        <v>73</v>
      </c>
      <c r="B1" s="92"/>
      <c r="C1" s="92"/>
      <c r="D1" s="92"/>
      <c r="E1" s="92"/>
      <c r="F1" s="92"/>
      <c r="G1" s="92"/>
      <c r="H1" s="92"/>
      <c r="I1" s="92"/>
      <c r="J1" s="92"/>
      <c r="K1" s="84" t="s">
        <v>74</v>
      </c>
      <c r="L1" s="84"/>
      <c r="M1" s="84"/>
      <c r="N1" s="84"/>
      <c r="O1" s="84"/>
      <c r="P1" s="84"/>
      <c r="Q1" s="84"/>
    </row>
    <row r="2" spans="1:17" ht="26.25" customHeight="1" thickBot="1">
      <c r="A2" s="85"/>
      <c r="B2" s="85"/>
      <c r="C2" s="85"/>
      <c r="D2" s="85"/>
      <c r="E2" s="85"/>
      <c r="F2" s="85"/>
      <c r="G2" s="85"/>
      <c r="H2" s="85"/>
      <c r="I2" s="85"/>
      <c r="J2" s="85"/>
      <c r="Q2" s="83" t="s">
        <v>22</v>
      </c>
    </row>
    <row r="3" spans="1:17" ht="15" customHeight="1">
      <c r="A3" s="86" t="s">
        <v>4</v>
      </c>
      <c r="B3" s="88" t="s">
        <v>3</v>
      </c>
      <c r="C3" s="90" t="s">
        <v>2</v>
      </c>
      <c r="D3" s="90"/>
      <c r="E3" s="90"/>
      <c r="F3" s="90"/>
      <c r="G3" s="90" t="s">
        <v>1</v>
      </c>
      <c r="H3" s="90"/>
      <c r="I3" s="90" t="s">
        <v>0</v>
      </c>
      <c r="J3" s="91"/>
      <c r="Q3" s="83"/>
    </row>
    <row r="4" spans="1:17" ht="15.75" thickBot="1">
      <c r="A4" s="87"/>
      <c r="B4" s="89"/>
      <c r="C4" s="12">
        <v>1</v>
      </c>
      <c r="D4" s="12">
        <v>2</v>
      </c>
      <c r="E4" s="12">
        <v>3</v>
      </c>
      <c r="F4" s="12">
        <v>4</v>
      </c>
      <c r="G4" s="12" t="s">
        <v>8</v>
      </c>
      <c r="H4" s="12" t="s">
        <v>7</v>
      </c>
      <c r="I4" s="12" t="s">
        <v>6</v>
      </c>
      <c r="J4" s="13" t="s">
        <v>5</v>
      </c>
      <c r="Q4" s="83"/>
    </row>
    <row r="5" spans="1:17" ht="21.75" customHeight="1" thickBot="1">
      <c r="A5" s="82" t="s">
        <v>9</v>
      </c>
      <c r="B5" s="82"/>
      <c r="C5" s="82"/>
      <c r="D5" s="82"/>
      <c r="E5" s="82"/>
      <c r="F5" s="82"/>
      <c r="G5" s="82"/>
      <c r="H5" s="82"/>
      <c r="I5" s="82"/>
      <c r="J5" s="82"/>
      <c r="Q5" s="83"/>
    </row>
    <row r="6" spans="1:17">
      <c r="A6" s="19" t="s">
        <v>25</v>
      </c>
      <c r="B6" s="10" t="s">
        <v>19</v>
      </c>
      <c r="C6" s="40">
        <v>3600</v>
      </c>
      <c r="D6" s="40">
        <v>3600</v>
      </c>
      <c r="E6" s="40">
        <v>3600</v>
      </c>
      <c r="F6" s="40">
        <v>3600</v>
      </c>
      <c r="G6" s="37">
        <v>3600</v>
      </c>
      <c r="H6" s="25">
        <f t="shared" ref="H6:H23" si="0">(C6+D6+E6+F6)/4</f>
        <v>3600</v>
      </c>
      <c r="I6" s="25">
        <f t="shared" ref="I6:I53" si="1">H6-G6</f>
        <v>0</v>
      </c>
      <c r="J6" s="26">
        <f t="shared" ref="J6:J53" si="2">(I6*100)/G6</f>
        <v>0</v>
      </c>
      <c r="Q6" s="83"/>
    </row>
    <row r="7" spans="1:17">
      <c r="A7" s="21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38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83"/>
    </row>
    <row r="8" spans="1:17">
      <c r="A8" s="21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38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83"/>
    </row>
    <row r="9" spans="1:17">
      <c r="A9" s="21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38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83"/>
    </row>
    <row r="10" spans="1:17" ht="28.5">
      <c r="A10" s="21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38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83"/>
    </row>
    <row r="11" spans="1:17" ht="16.5" customHeight="1">
      <c r="A11" s="21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38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83" t="s">
        <v>22</v>
      </c>
    </row>
    <row r="12" spans="1:17" ht="29.25" customHeight="1">
      <c r="A12" s="21" t="s">
        <v>31</v>
      </c>
      <c r="B12" s="2" t="s">
        <v>66</v>
      </c>
      <c r="C12" s="40">
        <v>383.33</v>
      </c>
      <c r="D12" s="40">
        <v>404</v>
      </c>
      <c r="E12" s="40">
        <v>420</v>
      </c>
      <c r="F12" s="40">
        <v>420</v>
      </c>
      <c r="G12" s="38">
        <v>350.83</v>
      </c>
      <c r="H12" s="15">
        <f t="shared" si="0"/>
        <v>406.83249999999998</v>
      </c>
      <c r="I12" s="15">
        <f t="shared" si="1"/>
        <v>56.002499999999998</v>
      </c>
      <c r="J12" s="27">
        <f t="shared" si="2"/>
        <v>15.962859504603371</v>
      </c>
      <c r="Q12" s="83"/>
    </row>
    <row r="13" spans="1:17">
      <c r="A13" s="21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38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83"/>
    </row>
    <row r="14" spans="1:17" ht="15" customHeight="1">
      <c r="A14" s="21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38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83"/>
    </row>
    <row r="15" spans="1:17" ht="15" customHeight="1">
      <c r="A15" s="21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38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83"/>
    </row>
    <row r="16" spans="1:17" ht="15" customHeight="1">
      <c r="A16" s="21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38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83"/>
    </row>
    <row r="17" spans="1:17" ht="15" customHeight="1">
      <c r="A17" s="21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38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83"/>
    </row>
    <row r="18" spans="1:17" ht="15" customHeight="1">
      <c r="A18" s="21" t="s">
        <v>37</v>
      </c>
      <c r="B18" s="2" t="s">
        <v>10</v>
      </c>
      <c r="C18" s="40">
        <v>280</v>
      </c>
      <c r="D18" s="40">
        <v>280</v>
      </c>
      <c r="E18" s="40">
        <v>310</v>
      </c>
      <c r="F18" s="40">
        <v>310</v>
      </c>
      <c r="G18" s="38">
        <v>280</v>
      </c>
      <c r="H18" s="15">
        <f t="shared" si="0"/>
        <v>295</v>
      </c>
      <c r="I18" s="15">
        <f t="shared" si="1"/>
        <v>15</v>
      </c>
      <c r="J18" s="27">
        <f t="shared" si="2"/>
        <v>5.3571428571428568</v>
      </c>
      <c r="Q18" s="83"/>
    </row>
    <row r="19" spans="1:17">
      <c r="A19" s="21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38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83"/>
    </row>
    <row r="20" spans="1:17">
      <c r="A20" s="21" t="s">
        <v>39</v>
      </c>
      <c r="B20" s="2" t="s">
        <v>10</v>
      </c>
      <c r="C20" s="40">
        <v>150</v>
      </c>
      <c r="D20" s="40">
        <v>156</v>
      </c>
      <c r="E20" s="40">
        <v>180</v>
      </c>
      <c r="F20" s="40">
        <v>180</v>
      </c>
      <c r="G20" s="38">
        <v>150</v>
      </c>
      <c r="H20" s="15">
        <f t="shared" si="0"/>
        <v>166.5</v>
      </c>
      <c r="I20" s="15">
        <f t="shared" si="1"/>
        <v>16.5</v>
      </c>
      <c r="J20" s="27">
        <f t="shared" si="2"/>
        <v>11</v>
      </c>
      <c r="Q20" s="83"/>
    </row>
    <row r="21" spans="1:17">
      <c r="A21" s="21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38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21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38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83" t="s">
        <v>23</v>
      </c>
    </row>
    <row r="23" spans="1:17" ht="15.75" thickBot="1">
      <c r="A23" s="22" t="s">
        <v>42</v>
      </c>
      <c r="B23" s="11" t="s">
        <v>10</v>
      </c>
      <c r="C23" s="40">
        <v>157.5</v>
      </c>
      <c r="D23" s="40">
        <v>170</v>
      </c>
      <c r="E23" s="40">
        <v>170</v>
      </c>
      <c r="F23" s="40">
        <v>170</v>
      </c>
      <c r="G23" s="39">
        <v>145</v>
      </c>
      <c r="H23" s="23">
        <f t="shared" si="0"/>
        <v>166.875</v>
      </c>
      <c r="I23" s="23">
        <f t="shared" si="1"/>
        <v>21.875</v>
      </c>
      <c r="J23" s="30">
        <f t="shared" si="2"/>
        <v>15.086206896551724</v>
      </c>
      <c r="Q23" s="83"/>
    </row>
    <row r="24" spans="1:17" ht="24" customHeight="1" thickBot="1">
      <c r="A24" s="82" t="s">
        <v>11</v>
      </c>
      <c r="B24" s="82"/>
      <c r="C24" s="82"/>
      <c r="D24" s="82"/>
      <c r="E24" s="82"/>
      <c r="F24" s="82"/>
      <c r="G24" s="82"/>
      <c r="H24" s="82"/>
      <c r="I24" s="82"/>
      <c r="J24" s="82"/>
      <c r="Q24" s="83"/>
    </row>
    <row r="25" spans="1:17">
      <c r="A25" s="19" t="s">
        <v>43</v>
      </c>
      <c r="B25" s="24" t="s">
        <v>10</v>
      </c>
      <c r="C25" s="14">
        <v>40</v>
      </c>
      <c r="D25" s="14">
        <v>40</v>
      </c>
      <c r="E25" s="14">
        <v>40</v>
      </c>
      <c r="F25" s="14">
        <v>41</v>
      </c>
      <c r="G25" s="41">
        <v>39.590000000000003</v>
      </c>
      <c r="H25" s="25">
        <f t="shared" ref="H25:H37" si="3">(C25+D25+E25+F25)/4</f>
        <v>40.25</v>
      </c>
      <c r="I25" s="25">
        <f t="shared" si="1"/>
        <v>0.65999999999999659</v>
      </c>
      <c r="J25" s="26">
        <f t="shared" si="2"/>
        <v>1.6670876483960508</v>
      </c>
      <c r="Q25" s="83"/>
    </row>
    <row r="26" spans="1:17">
      <c r="A26" s="21" t="s">
        <v>44</v>
      </c>
      <c r="B26" s="18" t="s">
        <v>10</v>
      </c>
      <c r="C26" s="14">
        <v>100</v>
      </c>
      <c r="D26" s="14">
        <v>78</v>
      </c>
      <c r="E26" s="14">
        <v>66</v>
      </c>
      <c r="F26" s="14">
        <v>64</v>
      </c>
      <c r="G26" s="42">
        <v>55.84</v>
      </c>
      <c r="H26" s="15">
        <f t="shared" si="3"/>
        <v>77</v>
      </c>
      <c r="I26" s="15">
        <f t="shared" si="1"/>
        <v>21.159999999999997</v>
      </c>
      <c r="J26" s="27">
        <f t="shared" si="2"/>
        <v>37.893982808022912</v>
      </c>
      <c r="Q26" s="83"/>
    </row>
    <row r="27" spans="1:17" ht="15" customHeight="1">
      <c r="A27" s="21" t="s">
        <v>45</v>
      </c>
      <c r="B27" s="18" t="s">
        <v>10</v>
      </c>
      <c r="C27" s="14">
        <v>33.33</v>
      </c>
      <c r="D27" s="14">
        <v>35</v>
      </c>
      <c r="E27" s="14">
        <v>27</v>
      </c>
      <c r="F27" s="14">
        <v>33</v>
      </c>
      <c r="G27" s="42">
        <v>42.29</v>
      </c>
      <c r="H27" s="15">
        <f t="shared" si="3"/>
        <v>32.082499999999996</v>
      </c>
      <c r="I27" s="15">
        <f t="shared" si="1"/>
        <v>-10.207500000000003</v>
      </c>
      <c r="J27" s="27">
        <f t="shared" si="2"/>
        <v>-24.13691179947979</v>
      </c>
      <c r="Q27" s="83"/>
    </row>
    <row r="28" spans="1:17" ht="16.5" customHeight="1">
      <c r="A28" s="21" t="s">
        <v>68</v>
      </c>
      <c r="B28" s="3" t="s">
        <v>70</v>
      </c>
      <c r="C28" s="14">
        <v>25</v>
      </c>
      <c r="D28" s="14">
        <v>25</v>
      </c>
      <c r="E28" s="14">
        <v>25</v>
      </c>
      <c r="F28" s="14">
        <v>37</v>
      </c>
      <c r="G28" s="43">
        <v>31.67</v>
      </c>
      <c r="H28" s="15">
        <f t="shared" si="3"/>
        <v>28</v>
      </c>
      <c r="I28" s="15">
        <f t="shared" si="1"/>
        <v>-3.6700000000000017</v>
      </c>
      <c r="J28" s="27">
        <f t="shared" si="2"/>
        <v>-11.588253868013899</v>
      </c>
      <c r="Q28" s="83"/>
    </row>
    <row r="29" spans="1:17">
      <c r="A29" s="21" t="s">
        <v>46</v>
      </c>
      <c r="B29" s="18" t="s">
        <v>10</v>
      </c>
      <c r="C29" s="14">
        <v>70</v>
      </c>
      <c r="D29" s="14">
        <v>76</v>
      </c>
      <c r="E29" s="14">
        <v>78</v>
      </c>
      <c r="F29" s="14">
        <v>80</v>
      </c>
      <c r="G29" s="42">
        <v>74.58</v>
      </c>
      <c r="H29" s="15">
        <f t="shared" si="3"/>
        <v>76</v>
      </c>
      <c r="I29" s="15">
        <f t="shared" si="1"/>
        <v>1.4200000000000017</v>
      </c>
      <c r="J29" s="27">
        <f t="shared" si="2"/>
        <v>1.903995709305446</v>
      </c>
      <c r="Q29" s="83"/>
    </row>
    <row r="30" spans="1:17">
      <c r="A30" s="21" t="s">
        <v>47</v>
      </c>
      <c r="B30" s="18" t="s">
        <v>10</v>
      </c>
      <c r="C30" s="14">
        <v>243.33</v>
      </c>
      <c r="D30" s="14">
        <v>202</v>
      </c>
      <c r="E30" s="14">
        <v>168</v>
      </c>
      <c r="F30" s="14">
        <v>144</v>
      </c>
      <c r="G30" s="42">
        <v>222.5</v>
      </c>
      <c r="H30" s="15">
        <f t="shared" si="3"/>
        <v>189.33250000000001</v>
      </c>
      <c r="I30" s="15">
        <f t="shared" si="1"/>
        <v>-33.16749999999999</v>
      </c>
      <c r="J30" s="27">
        <f t="shared" si="2"/>
        <v>-14.906741573033704</v>
      </c>
      <c r="Q30" s="83"/>
    </row>
    <row r="31" spans="1:17">
      <c r="A31" s="21" t="s">
        <v>48</v>
      </c>
      <c r="B31" s="18" t="s">
        <v>10</v>
      </c>
      <c r="C31" s="14">
        <v>40.83</v>
      </c>
      <c r="D31" s="14">
        <v>38</v>
      </c>
      <c r="E31" s="14">
        <v>35</v>
      </c>
      <c r="F31" s="14">
        <v>47</v>
      </c>
      <c r="G31" s="42">
        <v>48.34</v>
      </c>
      <c r="H31" s="15">
        <f t="shared" si="3"/>
        <v>40.207499999999996</v>
      </c>
      <c r="I31" s="15">
        <f t="shared" si="1"/>
        <v>-8.1325000000000074</v>
      </c>
      <c r="J31" s="27">
        <f t="shared" si="2"/>
        <v>-16.823541580471673</v>
      </c>
      <c r="Q31" s="83"/>
    </row>
    <row r="32" spans="1:17">
      <c r="A32" s="21" t="s">
        <v>49</v>
      </c>
      <c r="B32" s="18" t="s">
        <v>10</v>
      </c>
      <c r="C32" s="14">
        <v>153.33000000000001</v>
      </c>
      <c r="D32" s="14">
        <v>158</v>
      </c>
      <c r="E32" s="14">
        <v>144</v>
      </c>
      <c r="F32" s="14">
        <v>138</v>
      </c>
      <c r="G32" s="42">
        <v>130.83000000000001</v>
      </c>
      <c r="H32" s="15">
        <f t="shared" si="3"/>
        <v>148.33250000000001</v>
      </c>
      <c r="I32" s="15">
        <f t="shared" si="1"/>
        <v>17.502499999999998</v>
      </c>
      <c r="J32" s="27">
        <f t="shared" si="2"/>
        <v>13.378047848352821</v>
      </c>
      <c r="Q32" s="83" t="s">
        <v>23</v>
      </c>
    </row>
    <row r="33" spans="1:17">
      <c r="A33" s="21" t="s">
        <v>50</v>
      </c>
      <c r="B33" s="18" t="s">
        <v>10</v>
      </c>
      <c r="C33" s="14">
        <v>120</v>
      </c>
      <c r="D33" s="14">
        <v>132</v>
      </c>
      <c r="E33" s="14">
        <v>140</v>
      </c>
      <c r="F33" s="14">
        <v>128</v>
      </c>
      <c r="G33" s="42">
        <v>147.5</v>
      </c>
      <c r="H33" s="15">
        <f t="shared" si="3"/>
        <v>130</v>
      </c>
      <c r="I33" s="15">
        <f t="shared" si="1"/>
        <v>-17.5</v>
      </c>
      <c r="J33" s="27">
        <f t="shared" si="2"/>
        <v>-11.864406779661017</v>
      </c>
      <c r="Q33" s="83"/>
    </row>
    <row r="34" spans="1:17" ht="15" customHeight="1">
      <c r="A34" s="21" t="s">
        <v>51</v>
      </c>
      <c r="B34" s="18" t="s">
        <v>10</v>
      </c>
      <c r="C34" s="14">
        <v>250</v>
      </c>
      <c r="D34" s="14">
        <v>250</v>
      </c>
      <c r="E34" s="48" t="s">
        <v>70</v>
      </c>
      <c r="F34" s="48" t="s">
        <v>70</v>
      </c>
      <c r="G34" s="42">
        <v>152.5</v>
      </c>
      <c r="H34" s="15">
        <f>(C34+D34)/2</f>
        <v>250</v>
      </c>
      <c r="I34" s="15">
        <f t="shared" si="1"/>
        <v>97.5</v>
      </c>
      <c r="J34" s="27">
        <f t="shared" si="2"/>
        <v>63.934426229508198</v>
      </c>
      <c r="Q34" s="83"/>
    </row>
    <row r="35" spans="1:17">
      <c r="A35" s="21" t="s">
        <v>52</v>
      </c>
      <c r="B35" s="18" t="s">
        <v>10</v>
      </c>
      <c r="C35" s="14">
        <v>40</v>
      </c>
      <c r="D35" s="14">
        <v>37</v>
      </c>
      <c r="E35" s="14">
        <v>35</v>
      </c>
      <c r="F35" s="14">
        <v>47</v>
      </c>
      <c r="G35" s="42">
        <v>49.58</v>
      </c>
      <c r="H35" s="15">
        <f t="shared" si="3"/>
        <v>39.75</v>
      </c>
      <c r="I35" s="15">
        <f t="shared" si="1"/>
        <v>-9.8299999999999983</v>
      </c>
      <c r="J35" s="27">
        <f t="shared" si="2"/>
        <v>-19.826542960871315</v>
      </c>
      <c r="Q35" s="83"/>
    </row>
    <row r="36" spans="1:17">
      <c r="A36" s="21" t="s">
        <v>53</v>
      </c>
      <c r="B36" s="18" t="s">
        <v>10</v>
      </c>
      <c r="C36" s="14">
        <v>250</v>
      </c>
      <c r="D36" s="14">
        <v>250</v>
      </c>
      <c r="E36" s="14">
        <v>182</v>
      </c>
      <c r="F36" s="14">
        <v>150</v>
      </c>
      <c r="G36" s="42">
        <v>250</v>
      </c>
      <c r="H36" s="15">
        <f t="shared" si="3"/>
        <v>208</v>
      </c>
      <c r="I36" s="15">
        <f t="shared" si="1"/>
        <v>-42</v>
      </c>
      <c r="J36" s="27">
        <f t="shared" si="2"/>
        <v>-16.8</v>
      </c>
      <c r="Q36" s="83"/>
    </row>
    <row r="37" spans="1:17" ht="18" customHeight="1" thickBot="1">
      <c r="A37" s="22" t="s">
        <v>54</v>
      </c>
      <c r="B37" s="28" t="s">
        <v>10</v>
      </c>
      <c r="C37" s="14">
        <v>230</v>
      </c>
      <c r="D37" s="14">
        <v>220</v>
      </c>
      <c r="E37" s="14">
        <v>204</v>
      </c>
      <c r="F37" s="14">
        <v>200</v>
      </c>
      <c r="G37" s="44">
        <v>280</v>
      </c>
      <c r="H37" s="23">
        <f t="shared" si="3"/>
        <v>213.5</v>
      </c>
      <c r="I37" s="23">
        <f t="shared" si="1"/>
        <v>-66.5</v>
      </c>
      <c r="J37" s="30">
        <f t="shared" si="2"/>
        <v>-23.75</v>
      </c>
      <c r="Q37" s="83"/>
    </row>
    <row r="38" spans="1:17" ht="15.75" thickBot="1">
      <c r="A38" s="82" t="s">
        <v>12</v>
      </c>
      <c r="B38" s="82"/>
      <c r="C38" s="82"/>
      <c r="D38" s="82"/>
      <c r="E38" s="82"/>
      <c r="F38" s="82"/>
      <c r="G38" s="82"/>
      <c r="H38" s="82"/>
      <c r="I38" s="82"/>
      <c r="J38" s="82"/>
      <c r="Q38" s="83"/>
    </row>
    <row r="39" spans="1:17">
      <c r="A39" s="19" t="s">
        <v>55</v>
      </c>
      <c r="B39" s="24" t="s">
        <v>10</v>
      </c>
      <c r="C39" s="17">
        <v>208.33</v>
      </c>
      <c r="D39" s="14">
        <v>250</v>
      </c>
      <c r="E39" s="14">
        <v>250</v>
      </c>
      <c r="F39" s="14">
        <v>250</v>
      </c>
      <c r="G39" s="41">
        <v>239.58</v>
      </c>
      <c r="H39" s="25">
        <f t="shared" ref="H39:H45" si="4">(C39+D39+E39+F39)/4</f>
        <v>239.58250000000001</v>
      </c>
      <c r="I39" s="25">
        <f t="shared" si="1"/>
        <v>2.4999999999977263E-3</v>
      </c>
      <c r="J39" s="26">
        <f t="shared" si="2"/>
        <v>1.0434927790290199E-3</v>
      </c>
      <c r="Q39" s="83"/>
    </row>
    <row r="40" spans="1:17">
      <c r="A40" s="21" t="s">
        <v>56</v>
      </c>
      <c r="B40" s="18" t="s">
        <v>10</v>
      </c>
      <c r="C40" s="17">
        <v>228.33</v>
      </c>
      <c r="D40" s="14">
        <v>242</v>
      </c>
      <c r="E40" s="14">
        <v>248</v>
      </c>
      <c r="F40" s="14">
        <v>248</v>
      </c>
      <c r="G40" s="42">
        <v>244.58</v>
      </c>
      <c r="H40" s="15">
        <f t="shared" si="4"/>
        <v>241.58250000000001</v>
      </c>
      <c r="I40" s="15">
        <f t="shared" si="1"/>
        <v>-2.9975000000000023</v>
      </c>
      <c r="J40" s="27">
        <f t="shared" si="2"/>
        <v>-1.2255703655245735</v>
      </c>
      <c r="Q40" s="83"/>
    </row>
    <row r="41" spans="1:17">
      <c r="A41" s="21" t="s">
        <v>57</v>
      </c>
      <c r="B41" s="18" t="s">
        <v>10</v>
      </c>
      <c r="C41" s="17">
        <v>100</v>
      </c>
      <c r="D41" s="14">
        <v>190</v>
      </c>
      <c r="E41" s="14">
        <v>176</v>
      </c>
      <c r="F41" s="14">
        <v>176</v>
      </c>
      <c r="G41" s="42">
        <v>139.58000000000001</v>
      </c>
      <c r="H41" s="15">
        <f t="shared" si="4"/>
        <v>160.5</v>
      </c>
      <c r="I41" s="15">
        <f t="shared" si="1"/>
        <v>20.919999999999987</v>
      </c>
      <c r="J41" s="27">
        <f t="shared" si="2"/>
        <v>14.987820604671144</v>
      </c>
      <c r="Q41" s="83"/>
    </row>
    <row r="42" spans="1:17">
      <c r="A42" s="21" t="s">
        <v>72</v>
      </c>
      <c r="B42" s="18" t="s">
        <v>10</v>
      </c>
      <c r="C42" s="17">
        <v>100</v>
      </c>
      <c r="D42" s="49" t="s">
        <v>70</v>
      </c>
      <c r="E42" s="49" t="s">
        <v>70</v>
      </c>
      <c r="F42" s="49" t="s">
        <v>70</v>
      </c>
      <c r="G42" s="45" t="s">
        <v>70</v>
      </c>
      <c r="H42" s="15">
        <v>100</v>
      </c>
      <c r="I42" s="1" t="s">
        <v>70</v>
      </c>
      <c r="J42" s="9" t="s">
        <v>70</v>
      </c>
      <c r="Q42" s="83"/>
    </row>
    <row r="43" spans="1:17">
      <c r="A43" s="21" t="s">
        <v>58</v>
      </c>
      <c r="B43" s="18" t="s">
        <v>10</v>
      </c>
      <c r="C43" s="17">
        <v>125</v>
      </c>
      <c r="D43" s="14">
        <v>144</v>
      </c>
      <c r="E43" s="14">
        <v>250</v>
      </c>
      <c r="F43" s="14">
        <v>162</v>
      </c>
      <c r="G43" s="42">
        <v>142.91999999999999</v>
      </c>
      <c r="H43" s="15">
        <f t="shared" si="4"/>
        <v>170.25</v>
      </c>
      <c r="I43" s="15">
        <f t="shared" si="1"/>
        <v>27.330000000000013</v>
      </c>
      <c r="J43" s="27">
        <f t="shared" si="2"/>
        <v>19.122586062132672</v>
      </c>
      <c r="Q43" s="8"/>
    </row>
    <row r="44" spans="1:17">
      <c r="A44" s="35" t="s">
        <v>71</v>
      </c>
      <c r="B44" s="36" t="s">
        <v>10</v>
      </c>
      <c r="C44" s="17">
        <v>80</v>
      </c>
      <c r="D44" s="14">
        <v>108</v>
      </c>
      <c r="E44" s="14">
        <v>248</v>
      </c>
      <c r="F44" s="14">
        <v>120</v>
      </c>
      <c r="G44" s="46">
        <v>125</v>
      </c>
      <c r="H44" s="15">
        <f t="shared" si="4"/>
        <v>139</v>
      </c>
      <c r="I44" s="15">
        <f t="shared" si="1"/>
        <v>14</v>
      </c>
      <c r="J44" s="27">
        <f t="shared" si="2"/>
        <v>11.2</v>
      </c>
      <c r="Q44" s="8"/>
    </row>
    <row r="45" spans="1:17" ht="20.25" customHeight="1" thickBot="1">
      <c r="A45" s="22" t="s">
        <v>69</v>
      </c>
      <c r="B45" s="28" t="s">
        <v>10</v>
      </c>
      <c r="C45" s="17">
        <v>65</v>
      </c>
      <c r="D45" s="14">
        <v>90</v>
      </c>
      <c r="E45" s="14">
        <v>176</v>
      </c>
      <c r="F45" s="14">
        <v>100</v>
      </c>
      <c r="G45" s="47">
        <v>93.75</v>
      </c>
      <c r="H45" s="23">
        <f t="shared" si="4"/>
        <v>107.75</v>
      </c>
      <c r="I45" s="15">
        <f t="shared" si="1"/>
        <v>14</v>
      </c>
      <c r="J45" s="27">
        <f t="shared" si="2"/>
        <v>14.933333333333334</v>
      </c>
      <c r="Q45" s="83"/>
    </row>
    <row r="46" spans="1:17" ht="15.75" thickBot="1">
      <c r="A46" s="82" t="s">
        <v>13</v>
      </c>
      <c r="B46" s="82"/>
      <c r="C46" s="82"/>
      <c r="D46" s="82"/>
      <c r="E46" s="82"/>
      <c r="F46" s="82"/>
      <c r="G46" s="82"/>
      <c r="H46" s="82"/>
      <c r="I46" s="82"/>
      <c r="J46" s="82"/>
      <c r="Q46" s="83"/>
    </row>
    <row r="47" spans="1:17" ht="17.25" customHeight="1">
      <c r="A47" s="19" t="s">
        <v>59</v>
      </c>
      <c r="B47" s="24" t="s">
        <v>10</v>
      </c>
      <c r="C47" s="40">
        <v>1300</v>
      </c>
      <c r="D47" s="40">
        <v>1300</v>
      </c>
      <c r="E47" s="40">
        <v>1300</v>
      </c>
      <c r="F47" s="40">
        <v>1300</v>
      </c>
      <c r="G47" s="20">
        <v>1300</v>
      </c>
      <c r="H47" s="25">
        <f t="shared" ref="H47:H57" si="5">(C47+D47+E47+F47)/4</f>
        <v>1300</v>
      </c>
      <c r="I47" s="25">
        <f t="shared" si="1"/>
        <v>0</v>
      </c>
      <c r="J47" s="26">
        <f t="shared" si="2"/>
        <v>0</v>
      </c>
      <c r="Q47" s="83"/>
    </row>
    <row r="48" spans="1:17">
      <c r="A48" s="21" t="s">
        <v>60</v>
      </c>
      <c r="B48" s="18" t="s">
        <v>10</v>
      </c>
      <c r="C48" s="40">
        <v>750</v>
      </c>
      <c r="D48" s="40">
        <v>750</v>
      </c>
      <c r="E48" s="40">
        <v>750</v>
      </c>
      <c r="F48" s="40">
        <v>750</v>
      </c>
      <c r="G48" s="16">
        <v>750</v>
      </c>
      <c r="H48" s="15">
        <f t="shared" si="5"/>
        <v>750</v>
      </c>
      <c r="I48" s="15">
        <f t="shared" si="1"/>
        <v>0</v>
      </c>
      <c r="J48" s="27">
        <f t="shared" si="2"/>
        <v>0</v>
      </c>
      <c r="Q48" s="83"/>
    </row>
    <row r="49" spans="1:17" ht="18" customHeight="1">
      <c r="A49" s="21" t="s">
        <v>61</v>
      </c>
      <c r="B49" s="18" t="s">
        <v>10</v>
      </c>
      <c r="C49" s="40">
        <v>1000</v>
      </c>
      <c r="D49" s="40">
        <v>1000</v>
      </c>
      <c r="E49" s="40">
        <v>1000</v>
      </c>
      <c r="F49" s="40">
        <v>1000</v>
      </c>
      <c r="G49" s="16">
        <v>1000</v>
      </c>
      <c r="H49" s="15">
        <f t="shared" si="5"/>
        <v>1000</v>
      </c>
      <c r="I49" s="15">
        <f t="shared" si="1"/>
        <v>0</v>
      </c>
      <c r="J49" s="27">
        <f t="shared" si="2"/>
        <v>0</v>
      </c>
      <c r="Q49" s="83"/>
    </row>
    <row r="50" spans="1:17" ht="15" customHeight="1">
      <c r="A50" s="21" t="s">
        <v>62</v>
      </c>
      <c r="B50" s="18" t="s">
        <v>10</v>
      </c>
      <c r="C50" s="40">
        <v>750</v>
      </c>
      <c r="D50" s="40">
        <v>750</v>
      </c>
      <c r="E50" s="40">
        <v>750</v>
      </c>
      <c r="F50" s="40">
        <v>750</v>
      </c>
      <c r="G50" s="16">
        <v>725</v>
      </c>
      <c r="H50" s="15">
        <f t="shared" si="5"/>
        <v>750</v>
      </c>
      <c r="I50" s="15">
        <f t="shared" si="1"/>
        <v>25</v>
      </c>
      <c r="J50" s="27">
        <f t="shared" si="2"/>
        <v>3.4482758620689653</v>
      </c>
      <c r="Q50" s="83"/>
    </row>
    <row r="51" spans="1:17" ht="19.5" customHeight="1">
      <c r="A51" s="21" t="s">
        <v>63</v>
      </c>
      <c r="B51" s="18" t="s">
        <v>10</v>
      </c>
      <c r="C51" s="40">
        <v>280</v>
      </c>
      <c r="D51" s="40">
        <v>280</v>
      </c>
      <c r="E51" s="40">
        <v>280</v>
      </c>
      <c r="F51" s="40">
        <v>326</v>
      </c>
      <c r="G51" s="16">
        <v>251.67</v>
      </c>
      <c r="H51" s="15">
        <f t="shared" si="5"/>
        <v>291.5</v>
      </c>
      <c r="I51" s="15">
        <f t="shared" si="1"/>
        <v>39.830000000000013</v>
      </c>
      <c r="J51" s="27">
        <f t="shared" si="2"/>
        <v>15.826280446616607</v>
      </c>
      <c r="Q51" s="83"/>
    </row>
    <row r="52" spans="1:17" ht="24" customHeight="1">
      <c r="A52" s="21" t="s">
        <v>64</v>
      </c>
      <c r="B52" s="18" t="s">
        <v>10</v>
      </c>
      <c r="C52" s="40">
        <v>286.67</v>
      </c>
      <c r="D52" s="40">
        <v>280</v>
      </c>
      <c r="E52" s="40">
        <v>280</v>
      </c>
      <c r="F52" s="40">
        <v>280</v>
      </c>
      <c r="G52" s="16">
        <v>337.92</v>
      </c>
      <c r="H52" s="15">
        <f t="shared" si="5"/>
        <v>281.66750000000002</v>
      </c>
      <c r="I52" s="15">
        <f t="shared" si="1"/>
        <v>-56.252499999999998</v>
      </c>
      <c r="J52" s="27">
        <f t="shared" si="2"/>
        <v>-16.646691524621211</v>
      </c>
      <c r="Q52" s="83"/>
    </row>
    <row r="53" spans="1:17" ht="31.5" customHeight="1" thickBot="1">
      <c r="A53" s="22" t="s">
        <v>15</v>
      </c>
      <c r="B53" s="31" t="s">
        <v>14</v>
      </c>
      <c r="C53" s="40">
        <v>296.67</v>
      </c>
      <c r="D53" s="40">
        <v>304</v>
      </c>
      <c r="E53" s="40">
        <v>320</v>
      </c>
      <c r="F53" s="40">
        <v>336</v>
      </c>
      <c r="G53" s="29">
        <v>273.33</v>
      </c>
      <c r="H53" s="23">
        <f t="shared" si="5"/>
        <v>314.16750000000002</v>
      </c>
      <c r="I53" s="23">
        <f t="shared" si="1"/>
        <v>40.837500000000034</v>
      </c>
      <c r="J53" s="30">
        <f t="shared" si="2"/>
        <v>14.940730984524215</v>
      </c>
      <c r="Q53" s="83"/>
    </row>
    <row r="54" spans="1:17" ht="15.75" thickBot="1">
      <c r="A54" s="82" t="s">
        <v>16</v>
      </c>
      <c r="B54" s="82"/>
      <c r="C54" s="82"/>
      <c r="D54" s="82"/>
      <c r="E54" s="82"/>
      <c r="F54" s="82"/>
      <c r="G54" s="82"/>
      <c r="H54" s="82"/>
      <c r="I54" s="82"/>
      <c r="J54" s="82"/>
      <c r="Q54" s="8"/>
    </row>
    <row r="55" spans="1:17">
      <c r="A55" s="32" t="s">
        <v>18</v>
      </c>
      <c r="B55" s="24" t="s">
        <v>17</v>
      </c>
      <c r="C55" s="20">
        <v>700</v>
      </c>
      <c r="D55" s="20">
        <v>700</v>
      </c>
      <c r="E55" s="20">
        <v>700</v>
      </c>
      <c r="F55" s="20">
        <v>700</v>
      </c>
      <c r="G55" s="20">
        <v>600</v>
      </c>
      <c r="H55" s="25">
        <f t="shared" si="5"/>
        <v>700</v>
      </c>
      <c r="I55" s="25">
        <f>H55-G55</f>
        <v>100</v>
      </c>
      <c r="J55" s="26">
        <f>(I55*100)/G55</f>
        <v>16.666666666666668</v>
      </c>
      <c r="Q55" s="8"/>
    </row>
    <row r="56" spans="1:17" ht="23.25" customHeight="1">
      <c r="A56" s="33" t="s">
        <v>20</v>
      </c>
      <c r="B56" s="18" t="s">
        <v>19</v>
      </c>
      <c r="C56" s="16">
        <v>5500</v>
      </c>
      <c r="D56" s="16">
        <v>5500</v>
      </c>
      <c r="E56" s="16">
        <v>5500</v>
      </c>
      <c r="F56" s="16">
        <v>5500</v>
      </c>
      <c r="G56" s="16">
        <v>5700</v>
      </c>
      <c r="H56" s="15">
        <f t="shared" si="5"/>
        <v>5500</v>
      </c>
      <c r="I56" s="15">
        <f>H56-G56</f>
        <v>-200</v>
      </c>
      <c r="J56" s="27">
        <f>(I56*100)/G56</f>
        <v>-3.5087719298245612</v>
      </c>
      <c r="Q56" s="8"/>
    </row>
    <row r="57" spans="1:17" ht="32.25" customHeight="1" thickBot="1">
      <c r="A57" s="34" t="s">
        <v>21</v>
      </c>
      <c r="B57" s="31" t="s">
        <v>24</v>
      </c>
      <c r="C57" s="29">
        <v>360</v>
      </c>
      <c r="D57" s="29">
        <v>360</v>
      </c>
      <c r="E57" s="29">
        <v>360</v>
      </c>
      <c r="F57" s="29">
        <v>360</v>
      </c>
      <c r="G57" s="29">
        <v>360</v>
      </c>
      <c r="H57" s="23">
        <f t="shared" si="5"/>
        <v>360</v>
      </c>
      <c r="I57" s="23">
        <f>H57-G57</f>
        <v>0</v>
      </c>
      <c r="J57" s="30">
        <f>(I57*100)/G57</f>
        <v>0</v>
      </c>
      <c r="Q57" s="8"/>
    </row>
    <row r="58" spans="1:17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</sheetData>
  <mergeCells count="18">
    <mergeCell ref="A38:J38"/>
    <mergeCell ref="A1:J1"/>
    <mergeCell ref="A46:J46"/>
    <mergeCell ref="Q45:Q53"/>
    <mergeCell ref="A54:J54"/>
    <mergeCell ref="K1:Q1"/>
    <mergeCell ref="A2:J2"/>
    <mergeCell ref="A3:A4"/>
    <mergeCell ref="B3:B4"/>
    <mergeCell ref="C3:F3"/>
    <mergeCell ref="G3:H3"/>
    <mergeCell ref="I3:J3"/>
    <mergeCell ref="A5:J5"/>
    <mergeCell ref="Q11:Q20"/>
    <mergeCell ref="Q22:Q31"/>
    <mergeCell ref="A24:J24"/>
    <mergeCell ref="Q32:Q42"/>
    <mergeCell ref="Q2:Q10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2"/>
  <sheetViews>
    <sheetView rightToLeft="1" topLeftCell="A34" zoomScale="85" zoomScaleNormal="85" workbookViewId="0">
      <selection activeCell="R45" sqref="R45:R51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8" ht="21" customHeight="1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84" t="s">
        <v>82</v>
      </c>
      <c r="L1" s="84"/>
      <c r="M1" s="84"/>
      <c r="N1" s="84"/>
      <c r="O1" s="84"/>
      <c r="P1" s="84"/>
      <c r="Q1" s="84"/>
    </row>
    <row r="2" spans="1:18" ht="16.5" customHeight="1" thickBot="1">
      <c r="A2" s="85"/>
      <c r="B2" s="85"/>
      <c r="C2" s="85"/>
      <c r="D2" s="85"/>
      <c r="E2" s="85"/>
      <c r="F2" s="85"/>
      <c r="G2" s="85"/>
      <c r="H2" s="85"/>
      <c r="I2" s="85"/>
      <c r="J2" s="85"/>
      <c r="Q2" s="83" t="s">
        <v>22</v>
      </c>
    </row>
    <row r="3" spans="1:18" ht="15" customHeight="1">
      <c r="A3" s="94" t="s">
        <v>4</v>
      </c>
      <c r="B3" s="96" t="s">
        <v>3</v>
      </c>
      <c r="C3" s="98" t="s">
        <v>2</v>
      </c>
      <c r="D3" s="98"/>
      <c r="E3" s="98"/>
      <c r="F3" s="98"/>
      <c r="G3" s="98" t="s">
        <v>1</v>
      </c>
      <c r="H3" s="98"/>
      <c r="I3" s="98" t="s">
        <v>0</v>
      </c>
      <c r="J3" s="99"/>
      <c r="Q3" s="83"/>
    </row>
    <row r="4" spans="1:18" ht="30.75" thickBot="1">
      <c r="A4" s="95"/>
      <c r="B4" s="97"/>
      <c r="C4" s="58" t="s">
        <v>76</v>
      </c>
      <c r="D4" s="58" t="s">
        <v>77</v>
      </c>
      <c r="E4" s="58" t="s">
        <v>78</v>
      </c>
      <c r="F4" s="58" t="s">
        <v>79</v>
      </c>
      <c r="G4" s="56" t="s">
        <v>8</v>
      </c>
      <c r="H4" s="56" t="s">
        <v>7</v>
      </c>
      <c r="I4" s="56" t="s">
        <v>6</v>
      </c>
      <c r="J4" s="57" t="s">
        <v>5</v>
      </c>
      <c r="Q4" s="83"/>
    </row>
    <row r="5" spans="1:18" ht="21.75" customHeight="1" thickBot="1">
      <c r="A5" s="82" t="s">
        <v>9</v>
      </c>
      <c r="B5" s="82"/>
      <c r="C5" s="82"/>
      <c r="D5" s="82"/>
      <c r="E5" s="82"/>
      <c r="F5" s="82"/>
      <c r="G5" s="82"/>
      <c r="H5" s="82"/>
      <c r="I5" s="82"/>
      <c r="J5" s="82"/>
      <c r="Q5" s="83"/>
    </row>
    <row r="6" spans="1:18">
      <c r="A6" s="59" t="s">
        <v>25</v>
      </c>
      <c r="B6" s="10" t="s">
        <v>19</v>
      </c>
      <c r="C6" s="52">
        <v>3600</v>
      </c>
      <c r="D6" s="52">
        <v>3600</v>
      </c>
      <c r="E6" s="52">
        <v>3600</v>
      </c>
      <c r="F6" s="52">
        <v>3600</v>
      </c>
      <c r="G6" s="37">
        <v>3600</v>
      </c>
      <c r="H6" s="25">
        <f t="shared" ref="H6:H23" si="0">(C6+D6+E6+F6)/4</f>
        <v>3600</v>
      </c>
      <c r="I6" s="25">
        <f t="shared" ref="I6:I51" si="1">H6-G6</f>
        <v>0</v>
      </c>
      <c r="J6" s="26">
        <f t="shared" ref="J6:J51" si="2">(I6*100)/G6</f>
        <v>0</v>
      </c>
      <c r="Q6" s="83"/>
      <c r="R6">
        <v>3600</v>
      </c>
    </row>
    <row r="7" spans="1:18">
      <c r="A7" s="60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38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83"/>
      <c r="R7">
        <v>4000</v>
      </c>
    </row>
    <row r="8" spans="1:18">
      <c r="A8" s="60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38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83"/>
      <c r="R8">
        <v>45</v>
      </c>
    </row>
    <row r="9" spans="1:18">
      <c r="A9" s="60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38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83"/>
      <c r="R9">
        <v>85</v>
      </c>
    </row>
    <row r="10" spans="1:18" ht="30">
      <c r="A10" s="60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38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83"/>
      <c r="R10">
        <v>200</v>
      </c>
    </row>
    <row r="11" spans="1:18" ht="16.5" customHeight="1">
      <c r="A11" s="60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38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83" t="s">
        <v>22</v>
      </c>
      <c r="R11">
        <v>360</v>
      </c>
    </row>
    <row r="12" spans="1:18" ht="29.25" customHeight="1">
      <c r="A12" s="60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38">
        <v>406.83</v>
      </c>
      <c r="H12" s="15">
        <f t="shared" si="0"/>
        <v>420</v>
      </c>
      <c r="I12" s="15">
        <f t="shared" si="1"/>
        <v>13.170000000000016</v>
      </c>
      <c r="J12" s="27">
        <f t="shared" si="2"/>
        <v>3.2372243934813105</v>
      </c>
      <c r="Q12" s="83"/>
      <c r="R12">
        <v>420</v>
      </c>
    </row>
    <row r="13" spans="1:18">
      <c r="A13" s="60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38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83"/>
      <c r="R13">
        <v>25</v>
      </c>
    </row>
    <row r="14" spans="1:18" ht="15" customHeight="1">
      <c r="A14" s="60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38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83"/>
      <c r="R14">
        <v>580</v>
      </c>
    </row>
    <row r="15" spans="1:18" ht="15" customHeight="1">
      <c r="A15" s="60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38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83"/>
      <c r="R15">
        <v>400</v>
      </c>
    </row>
    <row r="16" spans="1:18" ht="15" customHeight="1">
      <c r="A16" s="60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38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83"/>
      <c r="R16">
        <v>175</v>
      </c>
    </row>
    <row r="17" spans="1:18" ht="15" customHeight="1">
      <c r="A17" s="60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38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83"/>
      <c r="R17">
        <v>580</v>
      </c>
    </row>
    <row r="18" spans="1:18" ht="15" customHeight="1">
      <c r="A18" s="60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38">
        <v>295</v>
      </c>
      <c r="H18" s="15">
        <f t="shared" si="0"/>
        <v>310</v>
      </c>
      <c r="I18" s="15">
        <f t="shared" si="1"/>
        <v>15</v>
      </c>
      <c r="J18" s="27">
        <f t="shared" si="2"/>
        <v>5.0847457627118642</v>
      </c>
      <c r="Q18" s="83"/>
      <c r="R18">
        <v>310</v>
      </c>
    </row>
    <row r="19" spans="1:18">
      <c r="A19" s="60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38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83"/>
      <c r="R19">
        <v>110</v>
      </c>
    </row>
    <row r="20" spans="1:18">
      <c r="A20" s="60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38">
        <v>166.5</v>
      </c>
      <c r="H20" s="15">
        <f t="shared" si="0"/>
        <v>180</v>
      </c>
      <c r="I20" s="15">
        <f t="shared" si="1"/>
        <v>13.5</v>
      </c>
      <c r="J20" s="27">
        <f t="shared" si="2"/>
        <v>8.1081081081081088</v>
      </c>
      <c r="Q20" s="83"/>
      <c r="R20">
        <v>180</v>
      </c>
    </row>
    <row r="21" spans="1:18">
      <c r="A21" s="60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38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  <c r="R21">
        <v>70</v>
      </c>
    </row>
    <row r="22" spans="1:18">
      <c r="A22" s="60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38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83" t="s">
        <v>23</v>
      </c>
      <c r="R22">
        <v>90</v>
      </c>
    </row>
    <row r="23" spans="1:18" ht="15.75" thickBot="1">
      <c r="A23" s="61" t="s">
        <v>42</v>
      </c>
      <c r="B23" s="11" t="s">
        <v>10</v>
      </c>
      <c r="C23" s="53">
        <v>180</v>
      </c>
      <c r="D23" s="53">
        <v>180</v>
      </c>
      <c r="E23" s="53">
        <v>180</v>
      </c>
      <c r="F23" s="53">
        <v>180</v>
      </c>
      <c r="G23" s="39">
        <v>166.88</v>
      </c>
      <c r="H23" s="23">
        <f t="shared" si="0"/>
        <v>180</v>
      </c>
      <c r="I23" s="23">
        <f t="shared" si="1"/>
        <v>13.120000000000005</v>
      </c>
      <c r="J23" s="30">
        <f t="shared" si="2"/>
        <v>7.8619367209971269</v>
      </c>
      <c r="Q23" s="83"/>
      <c r="R23">
        <v>180</v>
      </c>
    </row>
    <row r="24" spans="1:18" ht="24" customHeight="1" thickBot="1">
      <c r="A24" s="82" t="s">
        <v>11</v>
      </c>
      <c r="B24" s="82"/>
      <c r="C24" s="82"/>
      <c r="D24" s="82"/>
      <c r="E24" s="82"/>
      <c r="F24" s="82"/>
      <c r="G24" s="82"/>
      <c r="H24" s="82"/>
      <c r="I24" s="82"/>
      <c r="J24" s="82"/>
      <c r="Q24" s="83"/>
    </row>
    <row r="25" spans="1:18">
      <c r="A25" s="59" t="s">
        <v>43</v>
      </c>
      <c r="B25" s="24" t="s">
        <v>10</v>
      </c>
      <c r="C25" s="50">
        <v>43.33</v>
      </c>
      <c r="D25" s="50">
        <v>40</v>
      </c>
      <c r="E25" s="50">
        <v>43.33</v>
      </c>
      <c r="F25" s="50">
        <v>41.87</v>
      </c>
      <c r="G25" s="41">
        <v>40.25</v>
      </c>
      <c r="H25" s="25">
        <f t="shared" ref="H25:H36" si="3">(C25+D25+E25+F25)/4</f>
        <v>42.1325</v>
      </c>
      <c r="I25" s="25">
        <f t="shared" si="1"/>
        <v>1.8825000000000003</v>
      </c>
      <c r="J25" s="26">
        <f t="shared" si="2"/>
        <v>4.6770186335403734</v>
      </c>
      <c r="Q25" s="83"/>
      <c r="R25">
        <v>42.13</v>
      </c>
    </row>
    <row r="26" spans="1:18">
      <c r="A26" s="60" t="s">
        <v>44</v>
      </c>
      <c r="B26" s="18" t="s">
        <v>10</v>
      </c>
      <c r="C26" s="14">
        <v>51.67</v>
      </c>
      <c r="D26" s="14">
        <v>50</v>
      </c>
      <c r="E26" s="14">
        <v>50</v>
      </c>
      <c r="F26" s="14">
        <v>52.5</v>
      </c>
      <c r="G26" s="42">
        <v>77</v>
      </c>
      <c r="H26" s="15">
        <f t="shared" si="3"/>
        <v>51.042500000000004</v>
      </c>
      <c r="I26" s="15">
        <f t="shared" si="1"/>
        <v>-25.957499999999996</v>
      </c>
      <c r="J26" s="27">
        <f t="shared" si="2"/>
        <v>-33.711038961038952</v>
      </c>
      <c r="Q26" s="83"/>
      <c r="R26">
        <v>51.04</v>
      </c>
    </row>
    <row r="27" spans="1:18" ht="15" customHeight="1">
      <c r="A27" s="60" t="s">
        <v>81</v>
      </c>
      <c r="B27" s="18" t="s">
        <v>10</v>
      </c>
      <c r="C27" s="14">
        <v>2</v>
      </c>
      <c r="D27" s="14">
        <v>25</v>
      </c>
      <c r="E27" s="14">
        <v>33.33</v>
      </c>
      <c r="F27" s="14">
        <v>29.58</v>
      </c>
      <c r="G27" s="42">
        <v>32.08</v>
      </c>
      <c r="H27" s="15">
        <f t="shared" si="3"/>
        <v>22.477499999999999</v>
      </c>
      <c r="I27" s="15">
        <f t="shared" si="1"/>
        <v>-9.6024999999999991</v>
      </c>
      <c r="J27" s="27">
        <f t="shared" si="2"/>
        <v>-29.932980049875308</v>
      </c>
      <c r="Q27" s="83"/>
      <c r="R27">
        <v>22.48</v>
      </c>
    </row>
    <row r="28" spans="1:18" ht="16.5" customHeight="1">
      <c r="A28" s="60" t="s">
        <v>68</v>
      </c>
      <c r="B28" s="3" t="s">
        <v>70</v>
      </c>
      <c r="C28" s="14">
        <v>40</v>
      </c>
      <c r="D28" s="14">
        <v>37.5</v>
      </c>
      <c r="E28" s="14">
        <v>25</v>
      </c>
      <c r="F28" s="14">
        <v>29.17</v>
      </c>
      <c r="G28" s="43">
        <v>28</v>
      </c>
      <c r="H28" s="15">
        <f t="shared" si="3"/>
        <v>32.917500000000004</v>
      </c>
      <c r="I28" s="15">
        <f t="shared" si="1"/>
        <v>4.917500000000004</v>
      </c>
      <c r="J28" s="27">
        <f t="shared" si="2"/>
        <v>17.562500000000014</v>
      </c>
      <c r="Q28" s="83"/>
      <c r="R28">
        <v>32.92</v>
      </c>
    </row>
    <row r="29" spans="1:18">
      <c r="A29" s="60" t="s">
        <v>46</v>
      </c>
      <c r="B29" s="18" t="s">
        <v>10</v>
      </c>
      <c r="C29" s="14">
        <v>71.67</v>
      </c>
      <c r="D29" s="14">
        <v>60</v>
      </c>
      <c r="E29" s="14">
        <v>55</v>
      </c>
      <c r="F29" s="14">
        <v>64.17</v>
      </c>
      <c r="G29" s="42">
        <v>76</v>
      </c>
      <c r="H29" s="15">
        <f t="shared" si="3"/>
        <v>62.710000000000008</v>
      </c>
      <c r="I29" s="15">
        <f t="shared" si="1"/>
        <v>-13.289999999999992</v>
      </c>
      <c r="J29" s="27">
        <f t="shared" si="2"/>
        <v>-17.486842105263147</v>
      </c>
      <c r="Q29" s="83"/>
      <c r="R29">
        <v>62.71</v>
      </c>
    </row>
    <row r="30" spans="1:18">
      <c r="A30" s="60" t="s">
        <v>47</v>
      </c>
      <c r="B30" s="18" t="s">
        <v>10</v>
      </c>
      <c r="C30" s="14">
        <v>116.67</v>
      </c>
      <c r="D30" s="14">
        <v>103.33</v>
      </c>
      <c r="E30" s="14">
        <v>93.33</v>
      </c>
      <c r="F30" s="14">
        <v>95</v>
      </c>
      <c r="G30" s="42">
        <v>189.33</v>
      </c>
      <c r="H30" s="15">
        <f t="shared" si="3"/>
        <v>102.0825</v>
      </c>
      <c r="I30" s="15">
        <f t="shared" si="1"/>
        <v>-87.247500000000016</v>
      </c>
      <c r="J30" s="27">
        <f t="shared" si="2"/>
        <v>-46.082237363333867</v>
      </c>
      <c r="Q30" s="83"/>
      <c r="R30">
        <v>102.08</v>
      </c>
    </row>
    <row r="31" spans="1:18">
      <c r="A31" s="60" t="s">
        <v>48</v>
      </c>
      <c r="B31" s="18" t="s">
        <v>10</v>
      </c>
      <c r="C31" s="14">
        <v>55</v>
      </c>
      <c r="D31" s="14">
        <v>40</v>
      </c>
      <c r="E31" s="14">
        <v>40</v>
      </c>
      <c r="F31" s="14">
        <v>43.75</v>
      </c>
      <c r="G31" s="42">
        <v>40.21</v>
      </c>
      <c r="H31" s="15">
        <f t="shared" si="3"/>
        <v>44.6875</v>
      </c>
      <c r="I31" s="15">
        <f t="shared" si="1"/>
        <v>4.4774999999999991</v>
      </c>
      <c r="J31" s="27">
        <f t="shared" si="2"/>
        <v>11.13528972892315</v>
      </c>
      <c r="Q31" s="83"/>
      <c r="R31">
        <v>44.69</v>
      </c>
    </row>
    <row r="32" spans="1:18">
      <c r="A32" s="60" t="s">
        <v>49</v>
      </c>
      <c r="B32" s="18" t="s">
        <v>10</v>
      </c>
      <c r="C32" s="14">
        <v>126.67</v>
      </c>
      <c r="D32" s="14">
        <v>120</v>
      </c>
      <c r="E32" s="14">
        <v>120</v>
      </c>
      <c r="F32" s="14">
        <v>118.34</v>
      </c>
      <c r="G32" s="42">
        <v>148.33000000000001</v>
      </c>
      <c r="H32" s="15">
        <f t="shared" si="3"/>
        <v>121.2525</v>
      </c>
      <c r="I32" s="15">
        <f t="shared" si="1"/>
        <v>-27.077500000000015</v>
      </c>
      <c r="J32" s="27">
        <f t="shared" si="2"/>
        <v>-18.254904604597865</v>
      </c>
      <c r="Q32" s="83" t="s">
        <v>23</v>
      </c>
      <c r="R32">
        <v>121.25</v>
      </c>
    </row>
    <row r="33" spans="1:18">
      <c r="A33" s="60" t="s">
        <v>50</v>
      </c>
      <c r="B33" s="18" t="s">
        <v>10</v>
      </c>
      <c r="C33" s="14">
        <v>116.67</v>
      </c>
      <c r="D33" s="14">
        <v>120</v>
      </c>
      <c r="E33" s="14">
        <v>103.33</v>
      </c>
      <c r="F33" s="14">
        <v>107.5</v>
      </c>
      <c r="G33" s="42">
        <v>130</v>
      </c>
      <c r="H33" s="15">
        <f t="shared" si="3"/>
        <v>111.875</v>
      </c>
      <c r="I33" s="15">
        <f t="shared" si="1"/>
        <v>-18.125</v>
      </c>
      <c r="J33" s="27">
        <f t="shared" si="2"/>
        <v>-13.942307692307692</v>
      </c>
      <c r="Q33" s="83"/>
      <c r="R33">
        <v>111.88</v>
      </c>
    </row>
    <row r="34" spans="1:18">
      <c r="A34" s="60" t="s">
        <v>52</v>
      </c>
      <c r="B34" s="18" t="s">
        <v>10</v>
      </c>
      <c r="C34" s="14">
        <v>53.33</v>
      </c>
      <c r="D34" s="14">
        <v>40</v>
      </c>
      <c r="E34" s="14">
        <v>40</v>
      </c>
      <c r="F34" s="14">
        <v>43.33</v>
      </c>
      <c r="G34" s="42">
        <v>39.75</v>
      </c>
      <c r="H34" s="15">
        <f t="shared" si="3"/>
        <v>44.164999999999992</v>
      </c>
      <c r="I34" s="15">
        <f t="shared" si="1"/>
        <v>4.414999999999992</v>
      </c>
      <c r="J34" s="27">
        <f t="shared" si="2"/>
        <v>11.106918238993691</v>
      </c>
      <c r="Q34" s="83"/>
      <c r="R34">
        <v>44.17</v>
      </c>
    </row>
    <row r="35" spans="1:18">
      <c r="A35" s="60" t="s">
        <v>53</v>
      </c>
      <c r="B35" s="18" t="s">
        <v>10</v>
      </c>
      <c r="C35" s="14">
        <v>150</v>
      </c>
      <c r="D35" s="14">
        <v>175</v>
      </c>
      <c r="E35" s="14">
        <v>200</v>
      </c>
      <c r="F35" s="14">
        <v>181.25</v>
      </c>
      <c r="G35" s="42">
        <v>208</v>
      </c>
      <c r="H35" s="15">
        <f t="shared" si="3"/>
        <v>176.5625</v>
      </c>
      <c r="I35" s="15">
        <f t="shared" si="1"/>
        <v>-31.4375</v>
      </c>
      <c r="J35" s="27">
        <f t="shared" si="2"/>
        <v>-15.114182692307692</v>
      </c>
      <c r="Q35" s="83"/>
      <c r="R35">
        <v>176.56</v>
      </c>
    </row>
    <row r="36" spans="1:18" ht="18" customHeight="1" thickBot="1">
      <c r="A36" s="61" t="s">
        <v>54</v>
      </c>
      <c r="B36" s="28" t="s">
        <v>10</v>
      </c>
      <c r="C36" s="51">
        <v>200</v>
      </c>
      <c r="D36" s="51">
        <v>200</v>
      </c>
      <c r="E36" s="51">
        <v>200</v>
      </c>
      <c r="F36" s="51">
        <v>200</v>
      </c>
      <c r="G36" s="44">
        <v>213.5</v>
      </c>
      <c r="H36" s="23">
        <f t="shared" si="3"/>
        <v>200</v>
      </c>
      <c r="I36" s="23">
        <f t="shared" si="1"/>
        <v>-13.5</v>
      </c>
      <c r="J36" s="30">
        <f t="shared" si="2"/>
        <v>-6.3231850117096018</v>
      </c>
      <c r="Q36" s="83"/>
      <c r="R36">
        <v>200</v>
      </c>
    </row>
    <row r="37" spans="1:18" ht="15.75" thickBot="1">
      <c r="A37" s="82" t="s">
        <v>12</v>
      </c>
      <c r="B37" s="82"/>
      <c r="C37" s="82"/>
      <c r="D37" s="82"/>
      <c r="E37" s="82"/>
      <c r="F37" s="82"/>
      <c r="G37" s="82"/>
      <c r="H37" s="82"/>
      <c r="I37" s="82"/>
      <c r="J37" s="82"/>
      <c r="Q37" s="83"/>
    </row>
    <row r="38" spans="1:18">
      <c r="A38" s="59" t="s">
        <v>55</v>
      </c>
      <c r="B38" s="24" t="s">
        <v>10</v>
      </c>
      <c r="C38" s="54">
        <v>250</v>
      </c>
      <c r="D38" s="50">
        <v>250</v>
      </c>
      <c r="E38" s="50">
        <v>250</v>
      </c>
      <c r="F38" s="50">
        <v>250</v>
      </c>
      <c r="G38" s="41">
        <v>239.58</v>
      </c>
      <c r="H38" s="25">
        <f t="shared" ref="H38:H43" si="4">(C38+D38+E38+F38)/4</f>
        <v>250</v>
      </c>
      <c r="I38" s="25">
        <f t="shared" si="1"/>
        <v>10.419999999999987</v>
      </c>
      <c r="J38" s="26">
        <f t="shared" si="2"/>
        <v>4.3492779029969055</v>
      </c>
      <c r="Q38" s="83"/>
      <c r="R38">
        <v>250</v>
      </c>
    </row>
    <row r="39" spans="1:18">
      <c r="A39" s="60" t="s">
        <v>56</v>
      </c>
      <c r="B39" s="18" t="s">
        <v>10</v>
      </c>
      <c r="C39" s="17">
        <v>250</v>
      </c>
      <c r="D39" s="14">
        <v>216.67</v>
      </c>
      <c r="E39" s="14">
        <v>200</v>
      </c>
      <c r="F39" s="14">
        <v>216.67</v>
      </c>
      <c r="G39" s="42">
        <v>241.58</v>
      </c>
      <c r="H39" s="15">
        <f t="shared" si="4"/>
        <v>220.83499999999998</v>
      </c>
      <c r="I39" s="15">
        <f t="shared" si="1"/>
        <v>-20.745000000000033</v>
      </c>
      <c r="J39" s="27">
        <f t="shared" si="2"/>
        <v>-8.5872174848911467</v>
      </c>
      <c r="Q39" s="83"/>
      <c r="R39">
        <v>220.84</v>
      </c>
    </row>
    <row r="40" spans="1:18">
      <c r="A40" s="60" t="s">
        <v>57</v>
      </c>
      <c r="B40" s="18" t="s">
        <v>10</v>
      </c>
      <c r="C40" s="17">
        <v>200</v>
      </c>
      <c r="D40" s="14">
        <v>146.66999999999999</v>
      </c>
      <c r="E40" s="14">
        <v>120</v>
      </c>
      <c r="F40" s="14">
        <v>146.66999999999999</v>
      </c>
      <c r="G40" s="42">
        <v>160.5</v>
      </c>
      <c r="H40" s="15">
        <f t="shared" si="4"/>
        <v>153.33499999999998</v>
      </c>
      <c r="I40" s="15">
        <f t="shared" si="1"/>
        <v>-7.1650000000000205</v>
      </c>
      <c r="J40" s="27">
        <f t="shared" si="2"/>
        <v>-4.4641744548286733</v>
      </c>
      <c r="Q40" s="83"/>
      <c r="R40">
        <v>153.34</v>
      </c>
    </row>
    <row r="41" spans="1:18">
      <c r="A41" s="60" t="s">
        <v>58</v>
      </c>
      <c r="B41" s="18" t="s">
        <v>10</v>
      </c>
      <c r="C41" s="17">
        <v>146.66999999999999</v>
      </c>
      <c r="D41" s="14">
        <v>140</v>
      </c>
      <c r="E41" s="14">
        <v>155</v>
      </c>
      <c r="F41" s="14">
        <v>150</v>
      </c>
      <c r="G41" s="42">
        <v>170.25</v>
      </c>
      <c r="H41" s="15">
        <f t="shared" si="4"/>
        <v>147.91749999999999</v>
      </c>
      <c r="I41" s="15">
        <f t="shared" si="1"/>
        <v>-22.33250000000001</v>
      </c>
      <c r="J41" s="27">
        <f t="shared" si="2"/>
        <v>-13.117474302496333</v>
      </c>
      <c r="Q41" s="8"/>
      <c r="R41">
        <v>147.91999999999999</v>
      </c>
    </row>
    <row r="42" spans="1:18">
      <c r="A42" s="62" t="s">
        <v>71</v>
      </c>
      <c r="B42" s="36" t="s">
        <v>10</v>
      </c>
      <c r="C42" s="17">
        <v>140</v>
      </c>
      <c r="D42" s="14">
        <v>136.66999999999999</v>
      </c>
      <c r="E42" s="14">
        <v>150</v>
      </c>
      <c r="F42" s="14">
        <v>144.16999999999999</v>
      </c>
      <c r="G42" s="46">
        <v>139</v>
      </c>
      <c r="H42" s="15">
        <f t="shared" si="4"/>
        <v>142.70999999999998</v>
      </c>
      <c r="I42" s="15">
        <f t="shared" si="1"/>
        <v>3.7099999999999795</v>
      </c>
      <c r="J42" s="27">
        <f t="shared" si="2"/>
        <v>2.669064748201424</v>
      </c>
      <c r="Q42" s="8"/>
      <c r="R42">
        <v>142.71</v>
      </c>
    </row>
    <row r="43" spans="1:18" ht="19.5" customHeight="1" thickBot="1">
      <c r="A43" s="61" t="s">
        <v>69</v>
      </c>
      <c r="B43" s="28" t="s">
        <v>10</v>
      </c>
      <c r="C43" s="55">
        <v>83.33</v>
      </c>
      <c r="D43" s="51">
        <v>80</v>
      </c>
      <c r="E43" s="51">
        <v>96.67</v>
      </c>
      <c r="F43" s="51">
        <v>86.67</v>
      </c>
      <c r="G43" s="47">
        <v>107.75</v>
      </c>
      <c r="H43" s="23">
        <f t="shared" si="4"/>
        <v>86.667500000000004</v>
      </c>
      <c r="I43" s="23">
        <f t="shared" si="1"/>
        <v>-21.082499999999996</v>
      </c>
      <c r="J43" s="30">
        <f t="shared" si="2"/>
        <v>-19.566125290023198</v>
      </c>
      <c r="Q43" s="8"/>
      <c r="R43">
        <v>86.67</v>
      </c>
    </row>
    <row r="44" spans="1:18" ht="30.75" customHeight="1" thickBot="1">
      <c r="A44" s="82" t="s">
        <v>13</v>
      </c>
      <c r="B44" s="82"/>
      <c r="C44" s="82"/>
      <c r="D44" s="82"/>
      <c r="E44" s="82"/>
      <c r="F44" s="82"/>
      <c r="G44" s="82"/>
      <c r="H44" s="82"/>
      <c r="I44" s="82"/>
      <c r="J44" s="82"/>
      <c r="Q44" s="8"/>
    </row>
    <row r="45" spans="1:18" ht="17.25" customHeight="1">
      <c r="A45" s="59" t="s">
        <v>59</v>
      </c>
      <c r="B45" s="24" t="s">
        <v>10</v>
      </c>
      <c r="C45" s="52">
        <v>1300</v>
      </c>
      <c r="D45" s="52">
        <v>1300</v>
      </c>
      <c r="E45" s="52">
        <v>1300</v>
      </c>
      <c r="F45" s="52">
        <v>1300</v>
      </c>
      <c r="G45" s="20">
        <v>1300</v>
      </c>
      <c r="H45" s="25">
        <f t="shared" ref="H45:H55" si="5">(C45+D45+E45+F45)/4</f>
        <v>1300</v>
      </c>
      <c r="I45" s="25">
        <f t="shared" si="1"/>
        <v>0</v>
      </c>
      <c r="J45" s="26">
        <f t="shared" si="2"/>
        <v>0</v>
      </c>
      <c r="Q45" s="8"/>
      <c r="R45">
        <v>1300</v>
      </c>
    </row>
    <row r="46" spans="1:18">
      <c r="A46" s="60" t="s">
        <v>60</v>
      </c>
      <c r="B46" s="18" t="s">
        <v>10</v>
      </c>
      <c r="C46" s="40">
        <v>750</v>
      </c>
      <c r="D46" s="40">
        <v>750</v>
      </c>
      <c r="E46" s="40">
        <v>750</v>
      </c>
      <c r="F46" s="40">
        <v>750</v>
      </c>
      <c r="G46" s="16">
        <v>750</v>
      </c>
      <c r="H46" s="15">
        <f t="shared" si="5"/>
        <v>750</v>
      </c>
      <c r="I46" s="15">
        <f t="shared" si="1"/>
        <v>0</v>
      </c>
      <c r="J46" s="27">
        <f t="shared" si="2"/>
        <v>0</v>
      </c>
      <c r="Q46" s="8"/>
      <c r="R46">
        <v>750</v>
      </c>
    </row>
    <row r="47" spans="1:18" ht="18" customHeight="1">
      <c r="A47" s="60" t="s">
        <v>61</v>
      </c>
      <c r="B47" s="18" t="s">
        <v>10</v>
      </c>
      <c r="C47" s="40">
        <v>1000</v>
      </c>
      <c r="D47" s="40">
        <v>1000</v>
      </c>
      <c r="E47" s="40">
        <v>1000</v>
      </c>
      <c r="F47" s="40">
        <v>1000</v>
      </c>
      <c r="G47" s="16">
        <v>1000</v>
      </c>
      <c r="H47" s="15">
        <f t="shared" si="5"/>
        <v>1000</v>
      </c>
      <c r="I47" s="15">
        <f t="shared" si="1"/>
        <v>0</v>
      </c>
      <c r="J47" s="27">
        <f t="shared" si="2"/>
        <v>0</v>
      </c>
      <c r="Q47" s="8"/>
      <c r="R47">
        <v>1000</v>
      </c>
    </row>
    <row r="48" spans="1:18" ht="15" customHeight="1">
      <c r="A48" s="60" t="s">
        <v>62</v>
      </c>
      <c r="B48" s="18" t="s">
        <v>10</v>
      </c>
      <c r="C48" s="40">
        <v>750</v>
      </c>
      <c r="D48" s="40">
        <v>750</v>
      </c>
      <c r="E48" s="40">
        <v>750</v>
      </c>
      <c r="F48" s="40">
        <v>750</v>
      </c>
      <c r="G48" s="16">
        <v>750</v>
      </c>
      <c r="H48" s="15">
        <f t="shared" si="5"/>
        <v>750</v>
      </c>
      <c r="I48" s="15">
        <f t="shared" si="1"/>
        <v>0</v>
      </c>
      <c r="J48" s="27">
        <f t="shared" si="2"/>
        <v>0</v>
      </c>
      <c r="Q48" s="8"/>
      <c r="R48">
        <v>750</v>
      </c>
    </row>
    <row r="49" spans="1:18" ht="19.5" customHeight="1">
      <c r="A49" s="60" t="s">
        <v>63</v>
      </c>
      <c r="B49" s="18" t="s">
        <v>10</v>
      </c>
      <c r="C49" s="40">
        <v>300</v>
      </c>
      <c r="D49" s="40">
        <v>300</v>
      </c>
      <c r="E49" s="40">
        <v>300</v>
      </c>
      <c r="F49" s="40">
        <v>300</v>
      </c>
      <c r="G49" s="16">
        <v>291.5</v>
      </c>
      <c r="H49" s="15">
        <f t="shared" si="5"/>
        <v>300</v>
      </c>
      <c r="I49" s="15">
        <f t="shared" si="1"/>
        <v>8.5</v>
      </c>
      <c r="J49" s="27">
        <f t="shared" si="2"/>
        <v>2.9159519725557463</v>
      </c>
      <c r="Q49" s="8"/>
      <c r="R49">
        <v>300</v>
      </c>
    </row>
    <row r="50" spans="1:18" ht="24" customHeight="1">
      <c r="A50" s="60" t="s">
        <v>64</v>
      </c>
      <c r="B50" s="18" t="s">
        <v>10</v>
      </c>
      <c r="C50" s="40">
        <v>280</v>
      </c>
      <c r="D50" s="40">
        <v>280</v>
      </c>
      <c r="E50" s="40">
        <v>280</v>
      </c>
      <c r="F50" s="40">
        <v>280</v>
      </c>
      <c r="G50" s="16">
        <v>281.67</v>
      </c>
      <c r="H50" s="15">
        <f t="shared" si="5"/>
        <v>280</v>
      </c>
      <c r="I50" s="15">
        <f t="shared" si="1"/>
        <v>-1.6700000000000159</v>
      </c>
      <c r="J50" s="27">
        <f t="shared" si="2"/>
        <v>-0.59289239180601971</v>
      </c>
      <c r="Q50" s="8"/>
      <c r="R50">
        <v>280</v>
      </c>
    </row>
    <row r="51" spans="1:18" ht="31.5" customHeight="1" thickBot="1">
      <c r="A51" s="61" t="s">
        <v>15</v>
      </c>
      <c r="B51" s="31" t="s">
        <v>14</v>
      </c>
      <c r="C51" s="53">
        <v>340</v>
      </c>
      <c r="D51" s="53">
        <v>360</v>
      </c>
      <c r="E51" s="53">
        <v>360</v>
      </c>
      <c r="F51" s="53">
        <v>355</v>
      </c>
      <c r="G51" s="29">
        <v>314.17</v>
      </c>
      <c r="H51" s="23">
        <f t="shared" si="5"/>
        <v>353.75</v>
      </c>
      <c r="I51" s="23">
        <f t="shared" si="1"/>
        <v>39.579999999999984</v>
      </c>
      <c r="J51" s="30">
        <f t="shared" si="2"/>
        <v>12.598274819365304</v>
      </c>
      <c r="Q51" s="8"/>
      <c r="R51">
        <v>353.75</v>
      </c>
    </row>
    <row r="52" spans="1:18" ht="15.75" thickBot="1">
      <c r="A52" s="82" t="s">
        <v>16</v>
      </c>
      <c r="B52" s="82"/>
      <c r="C52" s="82"/>
      <c r="D52" s="82"/>
      <c r="E52" s="82"/>
      <c r="F52" s="82"/>
      <c r="G52" s="82"/>
      <c r="H52" s="82"/>
      <c r="I52" s="82"/>
      <c r="J52" s="82"/>
      <c r="Q52" s="8"/>
    </row>
    <row r="53" spans="1:18">
      <c r="A53" s="63" t="s">
        <v>18</v>
      </c>
      <c r="B53" s="24" t="s">
        <v>17</v>
      </c>
      <c r="C53" s="20">
        <v>720</v>
      </c>
      <c r="D53" s="20">
        <v>720</v>
      </c>
      <c r="E53" s="20">
        <v>720</v>
      </c>
      <c r="F53" s="20">
        <v>720</v>
      </c>
      <c r="G53" s="20">
        <v>700</v>
      </c>
      <c r="H53" s="25">
        <f t="shared" si="5"/>
        <v>720</v>
      </c>
      <c r="I53" s="25">
        <f>H53-G53</f>
        <v>20</v>
      </c>
      <c r="J53" s="26">
        <f>(I53*100)/G53</f>
        <v>2.8571428571428572</v>
      </c>
      <c r="Q53" s="8"/>
    </row>
    <row r="54" spans="1:18" ht="23.25" customHeight="1">
      <c r="A54" s="64" t="s">
        <v>20</v>
      </c>
      <c r="B54" s="18" t="s">
        <v>19</v>
      </c>
      <c r="C54" s="16">
        <v>5500</v>
      </c>
      <c r="D54" s="16">
        <v>5500</v>
      </c>
      <c r="E54" s="16">
        <v>5500</v>
      </c>
      <c r="F54" s="16">
        <v>5500</v>
      </c>
      <c r="G54" s="16">
        <v>5500</v>
      </c>
      <c r="H54" s="15">
        <f t="shared" si="5"/>
        <v>5500</v>
      </c>
      <c r="I54" s="15">
        <f>H54-G54</f>
        <v>0</v>
      </c>
      <c r="J54" s="27">
        <f>(I54*100)/G54</f>
        <v>0</v>
      </c>
      <c r="Q54" s="8"/>
    </row>
    <row r="55" spans="1:18" ht="32.25" customHeight="1" thickBot="1">
      <c r="A55" s="65" t="s">
        <v>21</v>
      </c>
      <c r="B55" s="31" t="s">
        <v>24</v>
      </c>
      <c r="C55" s="29">
        <v>360</v>
      </c>
      <c r="D55" s="29">
        <v>360</v>
      </c>
      <c r="E55" s="29">
        <v>360</v>
      </c>
      <c r="F55" s="29">
        <v>360</v>
      </c>
      <c r="G55" s="29">
        <v>360</v>
      </c>
      <c r="H55" s="23">
        <f t="shared" si="5"/>
        <v>360</v>
      </c>
      <c r="I55" s="23">
        <f>H55-G55</f>
        <v>0</v>
      </c>
      <c r="J55" s="30">
        <f>(I55*100)/G55</f>
        <v>0</v>
      </c>
      <c r="Q55" s="8"/>
    </row>
    <row r="56" spans="1:18">
      <c r="A56" s="4"/>
      <c r="B56" s="7"/>
      <c r="C56" s="4"/>
      <c r="D56" s="4"/>
      <c r="E56" s="4"/>
      <c r="F56" s="4"/>
      <c r="G56" s="4"/>
      <c r="H56" s="4"/>
      <c r="I56" s="4"/>
      <c r="J56" s="4"/>
    </row>
    <row r="57" spans="1:18">
      <c r="A57" s="4"/>
      <c r="B57" s="7"/>
      <c r="C57" s="4"/>
      <c r="D57" s="4"/>
      <c r="E57" s="4"/>
      <c r="F57" s="4"/>
      <c r="G57" s="4"/>
      <c r="H57" s="4"/>
      <c r="I57" s="4"/>
      <c r="J57" s="4"/>
    </row>
    <row r="58" spans="1:18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8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8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8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8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8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2:J52"/>
    <mergeCell ref="Q11:Q20"/>
    <mergeCell ref="Q22:Q31"/>
    <mergeCell ref="A24:J24"/>
    <mergeCell ref="Q32:Q40"/>
    <mergeCell ref="A37:J37"/>
    <mergeCell ref="A44:J44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6"/>
  <sheetViews>
    <sheetView rightToLeft="1" tabSelected="1" workbookViewId="0">
      <selection activeCell="M57" sqref="M57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85546875" customWidth="1"/>
    <col min="8" max="8" width="8.8554687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5.75" customHeight="1">
      <c r="A1" s="93" t="s">
        <v>92</v>
      </c>
      <c r="B1" s="93"/>
      <c r="C1" s="93"/>
      <c r="D1" s="93"/>
      <c r="E1" s="93"/>
      <c r="F1" s="93"/>
      <c r="G1" s="93"/>
      <c r="H1" s="93"/>
      <c r="I1" s="93"/>
      <c r="J1" s="93"/>
      <c r="K1" s="84" t="s">
        <v>91</v>
      </c>
      <c r="L1" s="84"/>
      <c r="M1" s="84"/>
      <c r="N1" s="84"/>
      <c r="O1" s="84"/>
      <c r="P1" s="84"/>
      <c r="Q1" s="84"/>
    </row>
    <row r="2" spans="1:17" ht="3.75" hidden="1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Q2" s="83" t="s">
        <v>22</v>
      </c>
    </row>
    <row r="3" spans="1:17" ht="15" customHeight="1">
      <c r="A3" s="100" t="s">
        <v>4</v>
      </c>
      <c r="B3" s="100" t="s">
        <v>3</v>
      </c>
      <c r="C3" s="101" t="s">
        <v>2</v>
      </c>
      <c r="D3" s="101"/>
      <c r="E3" s="101"/>
      <c r="F3" s="101"/>
      <c r="G3" s="101" t="s">
        <v>1</v>
      </c>
      <c r="H3" s="101"/>
      <c r="I3" s="101" t="s">
        <v>0</v>
      </c>
      <c r="J3" s="101"/>
      <c r="Q3" s="83"/>
    </row>
    <row r="4" spans="1:17" ht="31.5" customHeight="1">
      <c r="A4" s="100"/>
      <c r="B4" s="100"/>
      <c r="C4" s="70" t="s">
        <v>76</v>
      </c>
      <c r="D4" s="70" t="s">
        <v>77</v>
      </c>
      <c r="E4" s="70" t="s">
        <v>78</v>
      </c>
      <c r="F4" s="70" t="s">
        <v>79</v>
      </c>
      <c r="G4" s="71" t="s">
        <v>8</v>
      </c>
      <c r="H4" s="71" t="s">
        <v>7</v>
      </c>
      <c r="I4" s="71" t="s">
        <v>6</v>
      </c>
      <c r="J4" s="71" t="s">
        <v>5</v>
      </c>
      <c r="Q4" s="83"/>
    </row>
    <row r="5" spans="1:17" ht="15" customHeight="1">
      <c r="A5" s="82" t="s">
        <v>9</v>
      </c>
      <c r="B5" s="82"/>
      <c r="C5" s="82"/>
      <c r="D5" s="82"/>
      <c r="E5" s="82"/>
      <c r="F5" s="82"/>
      <c r="G5" s="82"/>
      <c r="H5" s="82"/>
      <c r="I5" s="82"/>
      <c r="J5" s="82"/>
      <c r="Q5" s="83"/>
    </row>
    <row r="6" spans="1:17">
      <c r="A6" s="69" t="s">
        <v>25</v>
      </c>
      <c r="B6" s="75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73">
        <f t="shared" ref="H6:H23" si="0">(C6+D6+E6+F6)/4</f>
        <v>3600</v>
      </c>
      <c r="I6" s="73">
        <f t="shared" ref="I6:I55" si="1">H6-G6</f>
        <v>0</v>
      </c>
      <c r="J6" s="73">
        <f t="shared" ref="J6:J55" si="2">(I6*100)/G6</f>
        <v>0</v>
      </c>
      <c r="Q6" s="83"/>
    </row>
    <row r="7" spans="1:17">
      <c r="A7" s="69" t="s">
        <v>26</v>
      </c>
      <c r="B7" s="75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73">
        <f t="shared" si="0"/>
        <v>4000</v>
      </c>
      <c r="I7" s="73">
        <f t="shared" si="1"/>
        <v>0</v>
      </c>
      <c r="J7" s="73">
        <f t="shared" si="2"/>
        <v>0</v>
      </c>
      <c r="Q7" s="83"/>
    </row>
    <row r="8" spans="1:17">
      <c r="A8" s="69" t="s">
        <v>27</v>
      </c>
      <c r="B8" s="75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73">
        <f t="shared" si="0"/>
        <v>60</v>
      </c>
      <c r="I8" s="73">
        <f t="shared" si="1"/>
        <v>0</v>
      </c>
      <c r="J8" s="73">
        <f t="shared" si="2"/>
        <v>0</v>
      </c>
      <c r="Q8" s="83"/>
    </row>
    <row r="9" spans="1:17">
      <c r="A9" s="69" t="s">
        <v>28</v>
      </c>
      <c r="B9" s="75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73">
        <f t="shared" si="0"/>
        <v>85</v>
      </c>
      <c r="I9" s="73">
        <f t="shared" si="1"/>
        <v>0</v>
      </c>
      <c r="J9" s="73">
        <f t="shared" si="2"/>
        <v>0</v>
      </c>
      <c r="Q9" s="83"/>
    </row>
    <row r="10" spans="1:17" ht="30" customHeight="1">
      <c r="A10" s="69" t="s">
        <v>29</v>
      </c>
      <c r="B10" s="75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73">
        <f t="shared" si="0"/>
        <v>200</v>
      </c>
      <c r="I10" s="73">
        <f t="shared" si="1"/>
        <v>0</v>
      </c>
      <c r="J10" s="73">
        <f t="shared" si="2"/>
        <v>0</v>
      </c>
      <c r="Q10" s="83"/>
    </row>
    <row r="11" spans="1:17" ht="16.5" customHeight="1">
      <c r="A11" s="69" t="s">
        <v>30</v>
      </c>
      <c r="B11" s="75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73">
        <f t="shared" si="0"/>
        <v>360</v>
      </c>
      <c r="I11" s="73">
        <f t="shared" si="1"/>
        <v>0</v>
      </c>
      <c r="J11" s="73">
        <f t="shared" si="2"/>
        <v>0</v>
      </c>
      <c r="Q11" s="83" t="s">
        <v>22</v>
      </c>
    </row>
    <row r="12" spans="1:17" ht="30" customHeight="1">
      <c r="A12" s="69" t="s">
        <v>80</v>
      </c>
      <c r="B12" s="75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73">
        <f t="shared" si="0"/>
        <v>380</v>
      </c>
      <c r="I12" s="73">
        <f t="shared" si="1"/>
        <v>0</v>
      </c>
      <c r="J12" s="73">
        <f t="shared" si="2"/>
        <v>0</v>
      </c>
      <c r="Q12" s="83"/>
    </row>
    <row r="13" spans="1:17">
      <c r="A13" s="69" t="s">
        <v>32</v>
      </c>
      <c r="B13" s="75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73">
        <f t="shared" si="0"/>
        <v>25</v>
      </c>
      <c r="I13" s="73">
        <f t="shared" si="1"/>
        <v>0</v>
      </c>
      <c r="J13" s="73">
        <f t="shared" si="2"/>
        <v>0</v>
      </c>
      <c r="Q13" s="83"/>
    </row>
    <row r="14" spans="1:17" ht="15" customHeight="1">
      <c r="A14" s="69" t="s">
        <v>33</v>
      </c>
      <c r="B14" s="75" t="s">
        <v>10</v>
      </c>
      <c r="C14" s="17">
        <v>630</v>
      </c>
      <c r="D14" s="17">
        <v>630</v>
      </c>
      <c r="E14" s="17">
        <v>630</v>
      </c>
      <c r="F14" s="17">
        <v>630</v>
      </c>
      <c r="G14" s="40">
        <v>600.84</v>
      </c>
      <c r="H14" s="73">
        <f t="shared" si="0"/>
        <v>630</v>
      </c>
      <c r="I14" s="73">
        <f t="shared" si="1"/>
        <v>29.159999999999968</v>
      </c>
      <c r="J14" s="73">
        <f t="shared" si="2"/>
        <v>4.8532055122827984</v>
      </c>
      <c r="Q14" s="83"/>
    </row>
    <row r="15" spans="1:17" ht="15" customHeight="1">
      <c r="A15" s="69" t="s">
        <v>34</v>
      </c>
      <c r="B15" s="75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73">
        <f t="shared" si="0"/>
        <v>400</v>
      </c>
      <c r="I15" s="73">
        <f t="shared" si="1"/>
        <v>0</v>
      </c>
      <c r="J15" s="73">
        <f t="shared" si="2"/>
        <v>0</v>
      </c>
      <c r="Q15" s="83"/>
    </row>
    <row r="16" spans="1:17" ht="15" customHeight="1">
      <c r="A16" s="69" t="s">
        <v>35</v>
      </c>
      <c r="B16" s="75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73">
        <f t="shared" si="0"/>
        <v>177</v>
      </c>
      <c r="I16" s="73">
        <f t="shared" si="1"/>
        <v>0</v>
      </c>
      <c r="J16" s="73">
        <f t="shared" si="2"/>
        <v>0</v>
      </c>
      <c r="Q16" s="83"/>
    </row>
    <row r="17" spans="1:17" ht="15" customHeight="1">
      <c r="A17" s="69" t="s">
        <v>36</v>
      </c>
      <c r="B17" s="75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73">
        <f t="shared" si="0"/>
        <v>580</v>
      </c>
      <c r="I17" s="73">
        <f t="shared" si="1"/>
        <v>0</v>
      </c>
      <c r="J17" s="73">
        <f t="shared" si="2"/>
        <v>0</v>
      </c>
      <c r="Q17" s="83"/>
    </row>
    <row r="18" spans="1:17" ht="15" customHeight="1">
      <c r="A18" s="69" t="s">
        <v>37</v>
      </c>
      <c r="B18" s="75" t="s">
        <v>10</v>
      </c>
      <c r="C18" s="17">
        <v>210</v>
      </c>
      <c r="D18" s="17">
        <v>210</v>
      </c>
      <c r="E18" s="17">
        <v>210</v>
      </c>
      <c r="F18" s="17">
        <v>210</v>
      </c>
      <c r="G18" s="40">
        <v>236.67</v>
      </c>
      <c r="H18" s="73">
        <f t="shared" si="0"/>
        <v>210</v>
      </c>
      <c r="I18" s="73">
        <f t="shared" si="1"/>
        <v>-26.669999999999987</v>
      </c>
      <c r="J18" s="73">
        <f t="shared" si="2"/>
        <v>-11.268855368234245</v>
      </c>
      <c r="Q18" s="83"/>
    </row>
    <row r="19" spans="1:17">
      <c r="A19" s="69" t="s">
        <v>38</v>
      </c>
      <c r="B19" s="75" t="s">
        <v>10</v>
      </c>
      <c r="C19" s="17">
        <v>150</v>
      </c>
      <c r="D19" s="17">
        <v>150</v>
      </c>
      <c r="E19" s="17">
        <v>150</v>
      </c>
      <c r="F19" s="17">
        <v>150</v>
      </c>
      <c r="G19" s="40">
        <v>150</v>
      </c>
      <c r="H19" s="73">
        <f t="shared" si="0"/>
        <v>150</v>
      </c>
      <c r="I19" s="73">
        <f t="shared" si="1"/>
        <v>0</v>
      </c>
      <c r="J19" s="73">
        <f t="shared" si="2"/>
        <v>0</v>
      </c>
      <c r="Q19" s="83"/>
    </row>
    <row r="20" spans="1:17">
      <c r="A20" s="69" t="s">
        <v>39</v>
      </c>
      <c r="B20" s="75" t="s">
        <v>10</v>
      </c>
      <c r="C20" s="17">
        <v>180</v>
      </c>
      <c r="D20" s="17">
        <v>180</v>
      </c>
      <c r="E20" s="17">
        <v>180</v>
      </c>
      <c r="F20" s="17">
        <v>180</v>
      </c>
      <c r="G20" s="40">
        <v>180</v>
      </c>
      <c r="H20" s="73">
        <f t="shared" si="0"/>
        <v>180</v>
      </c>
      <c r="I20" s="73">
        <f t="shared" si="1"/>
        <v>0</v>
      </c>
      <c r="J20" s="73">
        <f t="shared" si="2"/>
        <v>0</v>
      </c>
      <c r="Q20" s="83"/>
    </row>
    <row r="21" spans="1:17">
      <c r="A21" s="69" t="s">
        <v>40</v>
      </c>
      <c r="B21" s="75" t="s">
        <v>10</v>
      </c>
      <c r="C21" s="17">
        <v>70</v>
      </c>
      <c r="D21" s="17">
        <v>70</v>
      </c>
      <c r="E21" s="17">
        <v>70</v>
      </c>
      <c r="F21" s="17">
        <v>70</v>
      </c>
      <c r="G21" s="40">
        <v>70</v>
      </c>
      <c r="H21" s="73">
        <f t="shared" si="0"/>
        <v>70</v>
      </c>
      <c r="I21" s="73">
        <f t="shared" si="1"/>
        <v>0</v>
      </c>
      <c r="J21" s="73">
        <f t="shared" si="2"/>
        <v>0</v>
      </c>
      <c r="Q21" s="83" t="s">
        <v>23</v>
      </c>
    </row>
    <row r="22" spans="1:17" ht="15" customHeight="1">
      <c r="A22" s="69" t="s">
        <v>41</v>
      </c>
      <c r="B22" s="75" t="s">
        <v>10</v>
      </c>
      <c r="C22" s="17">
        <v>90</v>
      </c>
      <c r="D22" s="17">
        <v>90</v>
      </c>
      <c r="E22" s="17">
        <v>90</v>
      </c>
      <c r="F22" s="17">
        <v>90</v>
      </c>
      <c r="G22" s="40">
        <v>90</v>
      </c>
      <c r="H22" s="73">
        <f t="shared" si="0"/>
        <v>90</v>
      </c>
      <c r="I22" s="73">
        <f t="shared" si="1"/>
        <v>0</v>
      </c>
      <c r="J22" s="73">
        <f t="shared" si="2"/>
        <v>0</v>
      </c>
      <c r="Q22" s="83"/>
    </row>
    <row r="23" spans="1:17">
      <c r="A23" s="69" t="s">
        <v>42</v>
      </c>
      <c r="B23" s="75" t="s">
        <v>10</v>
      </c>
      <c r="C23" s="17">
        <v>190</v>
      </c>
      <c r="D23" s="17">
        <v>190</v>
      </c>
      <c r="E23" s="17">
        <v>190</v>
      </c>
      <c r="F23" s="17">
        <v>190</v>
      </c>
      <c r="G23" s="40">
        <v>190</v>
      </c>
      <c r="H23" s="73">
        <f t="shared" si="0"/>
        <v>190</v>
      </c>
      <c r="I23" s="73">
        <f t="shared" si="1"/>
        <v>0</v>
      </c>
      <c r="J23" s="73">
        <f t="shared" si="2"/>
        <v>0</v>
      </c>
      <c r="Q23" s="83"/>
    </row>
    <row r="24" spans="1:17" ht="12.75" customHeight="1">
      <c r="A24" s="82" t="s">
        <v>11</v>
      </c>
      <c r="B24" s="82"/>
      <c r="C24" s="82"/>
      <c r="D24" s="82"/>
      <c r="E24" s="82"/>
      <c r="F24" s="82"/>
      <c r="G24" s="82"/>
      <c r="H24" s="82"/>
      <c r="I24" s="82"/>
      <c r="J24" s="82"/>
      <c r="Q24" s="83"/>
    </row>
    <row r="25" spans="1:17">
      <c r="A25" s="69" t="s">
        <v>43</v>
      </c>
      <c r="B25" s="18" t="s">
        <v>10</v>
      </c>
      <c r="C25" s="16">
        <v>90</v>
      </c>
      <c r="D25" s="16">
        <v>78.33</v>
      </c>
      <c r="E25" s="16">
        <v>72.5</v>
      </c>
      <c r="F25" s="16">
        <v>77</v>
      </c>
      <c r="G25" s="66">
        <v>77.92</v>
      </c>
      <c r="H25" s="73">
        <f t="shared" ref="H25:H41" si="3">(C25+D25+E25+F25)/4</f>
        <v>79.457499999999996</v>
      </c>
      <c r="I25" s="73">
        <f t="shared" si="1"/>
        <v>1.5374999999999943</v>
      </c>
      <c r="J25" s="73">
        <f t="shared" si="2"/>
        <v>1.973177618069808</v>
      </c>
      <c r="Q25" s="83"/>
    </row>
    <row r="26" spans="1:17">
      <c r="A26" s="69" t="s">
        <v>44</v>
      </c>
      <c r="B26" s="18" t="s">
        <v>10</v>
      </c>
      <c r="C26" s="16">
        <v>56.67</v>
      </c>
      <c r="D26" s="16">
        <v>53.33</v>
      </c>
      <c r="E26" s="16">
        <v>50.83</v>
      </c>
      <c r="F26" s="16">
        <v>58</v>
      </c>
      <c r="G26" s="66">
        <v>72.92</v>
      </c>
      <c r="H26" s="73">
        <f t="shared" si="3"/>
        <v>54.707499999999996</v>
      </c>
      <c r="I26" s="73">
        <f t="shared" si="1"/>
        <v>-18.212500000000006</v>
      </c>
      <c r="J26" s="73">
        <f t="shared" si="2"/>
        <v>-24.976001097092709</v>
      </c>
      <c r="Q26" s="83"/>
    </row>
    <row r="27" spans="1:17" ht="15" customHeight="1">
      <c r="A27" s="69" t="s">
        <v>81</v>
      </c>
      <c r="B27" s="18" t="s">
        <v>10</v>
      </c>
      <c r="C27" s="16">
        <v>83.33</v>
      </c>
      <c r="D27" s="16">
        <v>76.67</v>
      </c>
      <c r="E27" s="16">
        <v>73.33</v>
      </c>
      <c r="F27" s="16">
        <v>80</v>
      </c>
      <c r="G27" s="66">
        <v>81.67</v>
      </c>
      <c r="H27" s="73">
        <f t="shared" si="3"/>
        <v>78.332499999999996</v>
      </c>
      <c r="I27" s="73">
        <f t="shared" si="1"/>
        <v>-3.3375000000000057</v>
      </c>
      <c r="J27" s="73">
        <f t="shared" si="2"/>
        <v>-4.086567895187958</v>
      </c>
      <c r="Q27" s="83"/>
    </row>
    <row r="28" spans="1:17">
      <c r="A28" s="69" t="s">
        <v>46</v>
      </c>
      <c r="B28" s="18" t="s">
        <v>10</v>
      </c>
      <c r="C28" s="16">
        <v>65</v>
      </c>
      <c r="D28" s="16">
        <v>63.33</v>
      </c>
      <c r="E28" s="16">
        <v>76.67</v>
      </c>
      <c r="F28" s="16">
        <v>70</v>
      </c>
      <c r="G28" s="66">
        <v>70</v>
      </c>
      <c r="H28" s="73">
        <f t="shared" si="3"/>
        <v>68.75</v>
      </c>
      <c r="I28" s="73">
        <f t="shared" si="1"/>
        <v>-1.25</v>
      </c>
      <c r="J28" s="73">
        <f t="shared" si="2"/>
        <v>-1.7857142857142858</v>
      </c>
      <c r="Q28" s="83"/>
    </row>
    <row r="29" spans="1:17">
      <c r="A29" s="69" t="s">
        <v>47</v>
      </c>
      <c r="B29" s="18" t="s">
        <v>10</v>
      </c>
      <c r="C29" s="16">
        <v>93.33</v>
      </c>
      <c r="D29" s="16">
        <v>93.33</v>
      </c>
      <c r="E29" s="16">
        <v>100</v>
      </c>
      <c r="F29" s="16">
        <v>108</v>
      </c>
      <c r="G29" s="66">
        <v>109.58</v>
      </c>
      <c r="H29" s="73">
        <f t="shared" si="3"/>
        <v>98.664999999999992</v>
      </c>
      <c r="I29" s="73">
        <f t="shared" si="1"/>
        <v>-10.915000000000006</v>
      </c>
      <c r="J29" s="73">
        <f t="shared" si="2"/>
        <v>-9.9607592626391739</v>
      </c>
      <c r="Q29" s="83"/>
    </row>
    <row r="30" spans="1:17">
      <c r="A30" s="69" t="s">
        <v>48</v>
      </c>
      <c r="B30" s="18" t="s">
        <v>10</v>
      </c>
      <c r="C30" s="16">
        <v>58.33</v>
      </c>
      <c r="D30" s="16">
        <v>58.33</v>
      </c>
      <c r="E30" s="16">
        <v>55</v>
      </c>
      <c r="F30" s="16">
        <v>50</v>
      </c>
      <c r="G30" s="66">
        <v>62.92</v>
      </c>
      <c r="H30" s="73">
        <f t="shared" si="3"/>
        <v>55.414999999999999</v>
      </c>
      <c r="I30" s="73">
        <f t="shared" si="1"/>
        <v>-7.5050000000000026</v>
      </c>
      <c r="J30" s="73">
        <f t="shared" si="2"/>
        <v>-11.927844882390341</v>
      </c>
      <c r="Q30" s="83"/>
    </row>
    <row r="31" spans="1:17">
      <c r="A31" s="69" t="s">
        <v>49</v>
      </c>
      <c r="B31" s="18" t="s">
        <v>10</v>
      </c>
      <c r="C31" s="16">
        <v>91.67</v>
      </c>
      <c r="D31" s="16">
        <v>91.67</v>
      </c>
      <c r="E31" s="16">
        <v>90</v>
      </c>
      <c r="F31" s="16">
        <v>100</v>
      </c>
      <c r="G31" s="66">
        <v>125</v>
      </c>
      <c r="H31" s="73">
        <f t="shared" si="3"/>
        <v>93.335000000000008</v>
      </c>
      <c r="I31" s="73">
        <f t="shared" si="1"/>
        <v>-31.664999999999992</v>
      </c>
      <c r="J31" s="73">
        <f t="shared" si="2"/>
        <v>-25.331999999999994</v>
      </c>
      <c r="Q31" s="83" t="s">
        <v>23</v>
      </c>
    </row>
    <row r="32" spans="1:17">
      <c r="A32" s="69" t="s">
        <v>50</v>
      </c>
      <c r="B32" s="18" t="s">
        <v>10</v>
      </c>
      <c r="C32" s="16">
        <v>100</v>
      </c>
      <c r="D32" s="16">
        <v>100</v>
      </c>
      <c r="E32" s="16">
        <v>100</v>
      </c>
      <c r="F32" s="16">
        <v>100</v>
      </c>
      <c r="G32" s="66">
        <v>154.16999999999999</v>
      </c>
      <c r="H32" s="73">
        <f t="shared" si="3"/>
        <v>100</v>
      </c>
      <c r="I32" s="73">
        <f t="shared" si="1"/>
        <v>-54.169999999999987</v>
      </c>
      <c r="J32" s="73">
        <f t="shared" si="2"/>
        <v>-35.136537588376463</v>
      </c>
      <c r="Q32" s="83"/>
    </row>
    <row r="33" spans="1:17">
      <c r="A33" s="69" t="s">
        <v>52</v>
      </c>
      <c r="B33" s="18" t="s">
        <v>10</v>
      </c>
      <c r="C33" s="16">
        <v>66.67</v>
      </c>
      <c r="D33" s="16">
        <v>66.67</v>
      </c>
      <c r="E33" s="16">
        <v>66.67</v>
      </c>
      <c r="F33" s="16">
        <v>60</v>
      </c>
      <c r="G33" s="66">
        <v>69.58</v>
      </c>
      <c r="H33" s="73">
        <f t="shared" si="3"/>
        <v>65.002499999999998</v>
      </c>
      <c r="I33" s="73">
        <f t="shared" si="1"/>
        <v>-4.5775000000000006</v>
      </c>
      <c r="J33" s="73">
        <f t="shared" si="2"/>
        <v>-6.578758263868929</v>
      </c>
      <c r="Q33" s="83"/>
    </row>
    <row r="34" spans="1:17">
      <c r="A34" s="69" t="s">
        <v>84</v>
      </c>
      <c r="B34" s="18" t="s">
        <v>10</v>
      </c>
      <c r="C34" s="16">
        <v>300</v>
      </c>
      <c r="D34" s="16">
        <v>300</v>
      </c>
      <c r="E34" s="16">
        <v>300</v>
      </c>
      <c r="F34" s="16">
        <v>300</v>
      </c>
      <c r="G34" s="66">
        <v>300</v>
      </c>
      <c r="H34" s="73">
        <f t="shared" si="3"/>
        <v>300</v>
      </c>
      <c r="I34" s="73">
        <f t="shared" si="1"/>
        <v>0</v>
      </c>
      <c r="J34" s="73">
        <f t="shared" si="2"/>
        <v>0</v>
      </c>
      <c r="Q34" s="83"/>
    </row>
    <row r="35" spans="1:17">
      <c r="A35" s="69" t="s">
        <v>85</v>
      </c>
      <c r="B35" s="3" t="s">
        <v>10</v>
      </c>
      <c r="C35" s="76">
        <v>80</v>
      </c>
      <c r="D35" s="76">
        <v>80</v>
      </c>
      <c r="E35" s="16">
        <v>85</v>
      </c>
      <c r="F35" s="16">
        <v>90</v>
      </c>
      <c r="G35" s="66">
        <v>69.17</v>
      </c>
      <c r="H35" s="73">
        <f t="shared" si="3"/>
        <v>83.75</v>
      </c>
      <c r="I35" s="73">
        <f t="shared" si="1"/>
        <v>14.579999999999998</v>
      </c>
      <c r="J35" s="73">
        <f t="shared" si="2"/>
        <v>21.078502240855858</v>
      </c>
      <c r="Q35" s="83"/>
    </row>
    <row r="36" spans="1:17">
      <c r="A36" s="69" t="s">
        <v>86</v>
      </c>
      <c r="B36" s="3" t="s">
        <v>10</v>
      </c>
      <c r="C36" s="76">
        <v>70</v>
      </c>
      <c r="D36" s="76">
        <v>70</v>
      </c>
      <c r="E36" s="16">
        <v>70</v>
      </c>
      <c r="F36" s="16">
        <v>74</v>
      </c>
      <c r="G36" s="66">
        <v>70</v>
      </c>
      <c r="H36" s="73">
        <f t="shared" si="3"/>
        <v>71</v>
      </c>
      <c r="I36" s="73">
        <f t="shared" si="1"/>
        <v>1</v>
      </c>
      <c r="J36" s="73">
        <f t="shared" si="2"/>
        <v>1.4285714285714286</v>
      </c>
      <c r="Q36" s="83"/>
    </row>
    <row r="37" spans="1:17">
      <c r="A37" s="69" t="s">
        <v>83</v>
      </c>
      <c r="B37" s="3" t="s">
        <v>10</v>
      </c>
      <c r="C37" s="81">
        <v>120</v>
      </c>
      <c r="D37" s="76">
        <v>120</v>
      </c>
      <c r="E37" s="16">
        <v>120</v>
      </c>
      <c r="F37" s="76">
        <v>120</v>
      </c>
      <c r="G37" s="66">
        <v>111.67</v>
      </c>
      <c r="H37" s="73">
        <f t="shared" si="3"/>
        <v>120</v>
      </c>
      <c r="I37" s="73">
        <f t="shared" si="1"/>
        <v>8.3299999999999983</v>
      </c>
      <c r="J37" s="73">
        <f t="shared" si="2"/>
        <v>7.4594788215277132</v>
      </c>
      <c r="Q37" s="83"/>
    </row>
    <row r="38" spans="1:17">
      <c r="A38" s="69" t="s">
        <v>89</v>
      </c>
      <c r="B38" s="3" t="s">
        <v>10</v>
      </c>
      <c r="C38" s="76">
        <v>100</v>
      </c>
      <c r="D38" s="76">
        <v>100</v>
      </c>
      <c r="E38" s="76">
        <v>100</v>
      </c>
      <c r="F38" s="76">
        <v>100</v>
      </c>
      <c r="G38" s="78">
        <v>72.5</v>
      </c>
      <c r="H38" s="73">
        <f t="shared" si="3"/>
        <v>100</v>
      </c>
      <c r="I38" s="73">
        <f t="shared" si="1"/>
        <v>27.5</v>
      </c>
      <c r="J38" s="73">
        <f t="shared" si="2"/>
        <v>37.931034482758619</v>
      </c>
      <c r="Q38" s="83"/>
    </row>
    <row r="39" spans="1:17">
      <c r="A39" s="69" t="s">
        <v>90</v>
      </c>
      <c r="B39" s="3" t="s">
        <v>10</v>
      </c>
      <c r="C39" s="76">
        <v>120</v>
      </c>
      <c r="D39" s="76">
        <v>120</v>
      </c>
      <c r="E39" s="16">
        <v>110</v>
      </c>
      <c r="F39" s="16">
        <v>100</v>
      </c>
      <c r="G39" s="78">
        <v>120</v>
      </c>
      <c r="H39" s="73">
        <f t="shared" ref="H39:H40" si="4">(C39+D39+E39+F39)/4</f>
        <v>112.5</v>
      </c>
      <c r="I39" s="73">
        <f t="shared" ref="I39" si="5">H39-G39</f>
        <v>-7.5</v>
      </c>
      <c r="J39" s="73">
        <f t="shared" ref="J39" si="6">(I39*100)/G39</f>
        <v>-6.25</v>
      </c>
      <c r="Q39" s="83"/>
    </row>
    <row r="40" spans="1:17">
      <c r="A40" s="69" t="s">
        <v>93</v>
      </c>
      <c r="B40" s="3" t="s">
        <v>10</v>
      </c>
      <c r="C40" s="76">
        <v>100</v>
      </c>
      <c r="D40" s="76">
        <v>120</v>
      </c>
      <c r="E40" s="16">
        <v>120</v>
      </c>
      <c r="F40" s="16">
        <v>100</v>
      </c>
      <c r="G40" s="78" t="s">
        <v>70</v>
      </c>
      <c r="H40" s="73">
        <f t="shared" si="4"/>
        <v>110</v>
      </c>
      <c r="I40" s="78" t="s">
        <v>70</v>
      </c>
      <c r="J40" s="78" t="s">
        <v>70</v>
      </c>
      <c r="Q40" s="83"/>
    </row>
    <row r="41" spans="1:17" ht="14.25" customHeight="1">
      <c r="A41" s="69" t="s">
        <v>94</v>
      </c>
      <c r="B41" s="3" t="s">
        <v>10</v>
      </c>
      <c r="C41" s="76">
        <v>80</v>
      </c>
      <c r="D41" s="76">
        <v>80</v>
      </c>
      <c r="E41" s="16">
        <v>80</v>
      </c>
      <c r="F41" s="16">
        <v>80</v>
      </c>
      <c r="G41" s="78" t="s">
        <v>70</v>
      </c>
      <c r="H41" s="73">
        <f t="shared" si="3"/>
        <v>80</v>
      </c>
      <c r="I41" s="78" t="s">
        <v>70</v>
      </c>
      <c r="J41" s="78" t="s">
        <v>70</v>
      </c>
      <c r="Q41" s="83"/>
    </row>
    <row r="42" spans="1:17">
      <c r="A42" s="82" t="s">
        <v>12</v>
      </c>
      <c r="B42" s="82"/>
      <c r="C42" s="82"/>
      <c r="D42" s="82"/>
      <c r="E42" s="82"/>
      <c r="F42" s="82"/>
      <c r="G42" s="82"/>
      <c r="H42" s="82"/>
      <c r="I42" s="82"/>
      <c r="J42" s="82"/>
      <c r="Q42" s="83"/>
    </row>
    <row r="43" spans="1:17">
      <c r="A43" s="69" t="s">
        <v>55</v>
      </c>
      <c r="B43" s="18" t="s">
        <v>10</v>
      </c>
      <c r="C43" s="17">
        <v>500</v>
      </c>
      <c r="D43" s="16">
        <v>500</v>
      </c>
      <c r="E43" s="16">
        <v>500</v>
      </c>
      <c r="F43" s="16">
        <v>500</v>
      </c>
      <c r="G43" s="66">
        <v>500</v>
      </c>
      <c r="H43" s="73">
        <f t="shared" ref="H43:H45" si="7">(C43+D43+E43+F43)/4</f>
        <v>500</v>
      </c>
      <c r="I43" s="73">
        <f t="shared" si="1"/>
        <v>0</v>
      </c>
      <c r="J43" s="73">
        <f t="shared" si="2"/>
        <v>0</v>
      </c>
      <c r="Q43" s="83"/>
    </row>
    <row r="44" spans="1:17">
      <c r="A44" s="69" t="s">
        <v>56</v>
      </c>
      <c r="B44" s="18" t="s">
        <v>10</v>
      </c>
      <c r="C44" s="17">
        <v>220</v>
      </c>
      <c r="D44" s="16">
        <v>220</v>
      </c>
      <c r="E44" s="16">
        <v>210</v>
      </c>
      <c r="F44" s="16">
        <v>200</v>
      </c>
      <c r="G44" s="66">
        <v>207.5</v>
      </c>
      <c r="H44" s="73">
        <f t="shared" si="7"/>
        <v>212.5</v>
      </c>
      <c r="I44" s="73">
        <f t="shared" si="1"/>
        <v>5</v>
      </c>
      <c r="J44" s="73">
        <f t="shared" si="2"/>
        <v>2.4096385542168677</v>
      </c>
      <c r="Q44" s="83"/>
    </row>
    <row r="45" spans="1:17">
      <c r="A45" s="69" t="s">
        <v>57</v>
      </c>
      <c r="B45" s="18" t="s">
        <v>10</v>
      </c>
      <c r="C45" s="17">
        <v>140</v>
      </c>
      <c r="D45" s="16">
        <v>140</v>
      </c>
      <c r="E45" s="16">
        <v>140</v>
      </c>
      <c r="F45" s="16">
        <v>140</v>
      </c>
      <c r="G45" s="66">
        <v>133.33000000000001</v>
      </c>
      <c r="H45" s="73">
        <f t="shared" si="7"/>
        <v>140</v>
      </c>
      <c r="I45" s="73">
        <f t="shared" si="1"/>
        <v>6.6699999999999875</v>
      </c>
      <c r="J45" s="73">
        <f t="shared" si="2"/>
        <v>5.0026250656266305</v>
      </c>
      <c r="Q45" s="79"/>
    </row>
    <row r="46" spans="1:17">
      <c r="A46" s="69" t="s">
        <v>58</v>
      </c>
      <c r="B46" s="18" t="s">
        <v>10</v>
      </c>
      <c r="C46" s="17">
        <v>170</v>
      </c>
      <c r="D46" s="16">
        <v>180</v>
      </c>
      <c r="E46" s="16">
        <v>190</v>
      </c>
      <c r="F46" s="16">
        <v>190</v>
      </c>
      <c r="G46" s="66">
        <v>159.16999999999999</v>
      </c>
      <c r="H46" s="73">
        <f>(C46+D46+E46+F46)/4</f>
        <v>182.5</v>
      </c>
      <c r="I46" s="73">
        <f t="shared" si="1"/>
        <v>23.330000000000013</v>
      </c>
      <c r="J46" s="73">
        <f t="shared" si="2"/>
        <v>14.657284664195524</v>
      </c>
      <c r="Q46" s="8"/>
    </row>
    <row r="47" spans="1:17">
      <c r="A47" s="69" t="s">
        <v>88</v>
      </c>
      <c r="B47" s="3" t="s">
        <v>10</v>
      </c>
      <c r="C47" s="38">
        <v>100</v>
      </c>
      <c r="D47" s="16">
        <v>116.67</v>
      </c>
      <c r="E47" s="16">
        <v>120</v>
      </c>
      <c r="F47" s="76">
        <v>120</v>
      </c>
      <c r="G47" s="77">
        <v>102.22</v>
      </c>
      <c r="H47" s="73">
        <f>(C47+D47+E47+F47)/4</f>
        <v>114.1675</v>
      </c>
      <c r="I47" s="73">
        <f t="shared" si="1"/>
        <v>11.947500000000005</v>
      </c>
      <c r="J47" s="73">
        <f t="shared" si="2"/>
        <v>11.68802582664841</v>
      </c>
      <c r="Q47" s="8"/>
    </row>
    <row r="48" spans="1:17" ht="14.25" customHeight="1">
      <c r="A48" s="82" t="s">
        <v>13</v>
      </c>
      <c r="B48" s="82"/>
      <c r="C48" s="82"/>
      <c r="D48" s="82"/>
      <c r="E48" s="82"/>
      <c r="F48" s="82"/>
      <c r="G48" s="82"/>
      <c r="H48" s="82"/>
      <c r="I48" s="82"/>
      <c r="J48" s="82"/>
      <c r="Q48" s="8"/>
    </row>
    <row r="49" spans="1:17" ht="17.25" customHeight="1">
      <c r="A49" s="69" t="s">
        <v>59</v>
      </c>
      <c r="B49" s="18" t="s">
        <v>10</v>
      </c>
      <c r="C49" s="17">
        <v>1300</v>
      </c>
      <c r="D49" s="17">
        <v>1300</v>
      </c>
      <c r="E49" s="17">
        <v>1300</v>
      </c>
      <c r="F49" s="17">
        <v>1300</v>
      </c>
      <c r="G49" s="67">
        <v>1300</v>
      </c>
      <c r="H49" s="73">
        <f t="shared" ref="H49:H59" si="8">(C49+D49+E49+F49)/4</f>
        <v>1300</v>
      </c>
      <c r="I49" s="73">
        <f t="shared" si="1"/>
        <v>0</v>
      </c>
      <c r="J49" s="73">
        <f t="shared" si="2"/>
        <v>0</v>
      </c>
      <c r="Q49" s="8"/>
    </row>
    <row r="50" spans="1:17" ht="17.25" customHeight="1">
      <c r="A50" s="69" t="s">
        <v>60</v>
      </c>
      <c r="B50" s="18" t="s">
        <v>10</v>
      </c>
      <c r="C50" s="17">
        <v>900</v>
      </c>
      <c r="D50" s="17">
        <v>900</v>
      </c>
      <c r="E50" s="17">
        <v>900</v>
      </c>
      <c r="F50" s="17">
        <v>900</v>
      </c>
      <c r="G50" s="67">
        <v>900</v>
      </c>
      <c r="H50" s="73">
        <f t="shared" si="8"/>
        <v>900</v>
      </c>
      <c r="I50" s="73">
        <f t="shared" si="1"/>
        <v>0</v>
      </c>
      <c r="J50" s="73">
        <f t="shared" si="2"/>
        <v>0</v>
      </c>
      <c r="Q50" s="8"/>
    </row>
    <row r="51" spans="1:17">
      <c r="A51" s="69" t="s">
        <v>61</v>
      </c>
      <c r="B51" s="18" t="s">
        <v>10</v>
      </c>
      <c r="C51" s="17">
        <v>1200</v>
      </c>
      <c r="D51" s="17">
        <v>1200</v>
      </c>
      <c r="E51" s="17">
        <v>1200</v>
      </c>
      <c r="F51" s="17">
        <v>1200</v>
      </c>
      <c r="G51" s="67">
        <v>1200</v>
      </c>
      <c r="H51" s="73">
        <f t="shared" si="8"/>
        <v>1200</v>
      </c>
      <c r="I51" s="73">
        <f t="shared" si="1"/>
        <v>0</v>
      </c>
      <c r="J51" s="73">
        <f t="shared" si="2"/>
        <v>0</v>
      </c>
      <c r="Q51" s="8"/>
    </row>
    <row r="52" spans="1:17" ht="18" customHeight="1">
      <c r="A52" s="69" t="s">
        <v>62</v>
      </c>
      <c r="B52" s="18" t="s">
        <v>10</v>
      </c>
      <c r="C52" s="17">
        <v>600</v>
      </c>
      <c r="D52" s="17">
        <v>600</v>
      </c>
      <c r="E52" s="17">
        <v>600</v>
      </c>
      <c r="F52" s="17">
        <v>600</v>
      </c>
      <c r="G52" s="67">
        <v>600</v>
      </c>
      <c r="H52" s="73">
        <f t="shared" si="8"/>
        <v>600</v>
      </c>
      <c r="I52" s="73">
        <f t="shared" si="1"/>
        <v>0</v>
      </c>
      <c r="J52" s="73">
        <f t="shared" si="2"/>
        <v>0</v>
      </c>
      <c r="Q52" s="8"/>
    </row>
    <row r="53" spans="1:17" ht="15" customHeight="1">
      <c r="A53" s="69" t="s">
        <v>63</v>
      </c>
      <c r="B53" s="18" t="s">
        <v>10</v>
      </c>
      <c r="C53" s="17">
        <v>246.67</v>
      </c>
      <c r="D53" s="17">
        <v>243.33</v>
      </c>
      <c r="E53" s="17">
        <v>250</v>
      </c>
      <c r="F53" s="17">
        <v>250</v>
      </c>
      <c r="G53" s="67">
        <v>305.42</v>
      </c>
      <c r="H53" s="73">
        <f t="shared" si="8"/>
        <v>247.5</v>
      </c>
      <c r="I53" s="73">
        <f t="shared" si="1"/>
        <v>-57.920000000000016</v>
      </c>
      <c r="J53" s="73">
        <f t="shared" si="2"/>
        <v>-18.964049505598851</v>
      </c>
      <c r="Q53" s="8"/>
    </row>
    <row r="54" spans="1:17" ht="19.5" customHeight="1">
      <c r="A54" s="69" t="s">
        <v>64</v>
      </c>
      <c r="B54" s="18" t="s">
        <v>10</v>
      </c>
      <c r="C54" s="17">
        <v>326.67</v>
      </c>
      <c r="D54" s="17">
        <v>320</v>
      </c>
      <c r="E54" s="17">
        <v>320</v>
      </c>
      <c r="F54" s="17">
        <v>280</v>
      </c>
      <c r="G54" s="68">
        <v>355.83</v>
      </c>
      <c r="H54" s="73">
        <f t="shared" si="8"/>
        <v>311.66750000000002</v>
      </c>
      <c r="I54" s="73">
        <f t="shared" si="1"/>
        <v>-44.162499999999966</v>
      </c>
      <c r="J54" s="73">
        <f t="shared" si="2"/>
        <v>-12.41112328921113</v>
      </c>
      <c r="Q54" s="8"/>
    </row>
    <row r="55" spans="1:17" ht="30" customHeight="1">
      <c r="A55" s="69" t="s">
        <v>15</v>
      </c>
      <c r="B55" s="72" t="s">
        <v>14</v>
      </c>
      <c r="C55" s="17">
        <v>300</v>
      </c>
      <c r="D55" s="17">
        <v>280</v>
      </c>
      <c r="E55" s="17">
        <v>270</v>
      </c>
      <c r="F55" s="17">
        <v>270</v>
      </c>
      <c r="G55" s="68">
        <v>336.25</v>
      </c>
      <c r="H55" s="73">
        <f t="shared" si="8"/>
        <v>280</v>
      </c>
      <c r="I55" s="73">
        <f t="shared" si="1"/>
        <v>-56.25</v>
      </c>
      <c r="J55" s="73">
        <f t="shared" si="2"/>
        <v>-16.728624535315983</v>
      </c>
      <c r="Q55" s="8"/>
    </row>
    <row r="56" spans="1:17" ht="31.5" customHeight="1">
      <c r="A56" s="82" t="s">
        <v>16</v>
      </c>
      <c r="B56" s="82"/>
      <c r="C56" s="82"/>
      <c r="D56" s="82"/>
      <c r="E56" s="82"/>
      <c r="F56" s="82"/>
      <c r="G56" s="82"/>
      <c r="H56" s="82"/>
      <c r="I56" s="82"/>
      <c r="J56" s="82"/>
      <c r="Q56" s="8"/>
    </row>
    <row r="57" spans="1:17" ht="21.75" customHeight="1">
      <c r="A57" s="80" t="s">
        <v>18</v>
      </c>
      <c r="B57" s="18" t="s">
        <v>17</v>
      </c>
      <c r="C57" s="16">
        <v>550</v>
      </c>
      <c r="D57" s="16">
        <v>550</v>
      </c>
      <c r="E57" s="16">
        <v>580</v>
      </c>
      <c r="F57" s="16">
        <v>580</v>
      </c>
      <c r="G57" s="80">
        <v>550</v>
      </c>
      <c r="H57" s="73">
        <f t="shared" si="8"/>
        <v>565</v>
      </c>
      <c r="I57" s="73">
        <f>H57-G57</f>
        <v>15</v>
      </c>
      <c r="J57" s="73">
        <f>(I57*100)/G57</f>
        <v>2.7272727272727271</v>
      </c>
      <c r="Q57" s="8"/>
    </row>
    <row r="58" spans="1:17" ht="21" customHeight="1">
      <c r="A58" s="80" t="s">
        <v>20</v>
      </c>
      <c r="B58" s="18" t="s">
        <v>19</v>
      </c>
      <c r="C58" s="16">
        <v>5800</v>
      </c>
      <c r="D58" s="16">
        <v>5800</v>
      </c>
      <c r="E58" s="16">
        <v>5800</v>
      </c>
      <c r="F58" s="16">
        <v>5800</v>
      </c>
      <c r="G58" s="80">
        <v>5800</v>
      </c>
      <c r="H58" s="73">
        <f t="shared" si="8"/>
        <v>5800</v>
      </c>
      <c r="I58" s="73">
        <f>H58-G58</f>
        <v>0</v>
      </c>
      <c r="J58" s="73">
        <f>(I58*100)/G58</f>
        <v>0</v>
      </c>
      <c r="Q58" s="8"/>
    </row>
    <row r="59" spans="1:17" ht="35.25" customHeight="1">
      <c r="A59" s="80" t="s">
        <v>21</v>
      </c>
      <c r="B59" s="74" t="s">
        <v>87</v>
      </c>
      <c r="C59" s="16">
        <v>540</v>
      </c>
      <c r="D59" s="16">
        <v>540</v>
      </c>
      <c r="E59" s="16">
        <v>540</v>
      </c>
      <c r="F59" s="16">
        <v>540</v>
      </c>
      <c r="G59" s="80">
        <v>540</v>
      </c>
      <c r="H59" s="73">
        <f t="shared" si="8"/>
        <v>540</v>
      </c>
      <c r="I59" s="73">
        <f>H59-G59</f>
        <v>0</v>
      </c>
      <c r="J59" s="73">
        <f>(I59*100)/G59</f>
        <v>0</v>
      </c>
      <c r="Q59" s="8"/>
    </row>
    <row r="60" spans="1:17" ht="32.25" customHeight="1">
      <c r="A60" s="4"/>
      <c r="B60" s="7"/>
      <c r="C60" s="4"/>
      <c r="D60" s="4"/>
      <c r="E60" s="4"/>
      <c r="F60" s="4"/>
      <c r="G60" s="4"/>
      <c r="H60" s="4"/>
      <c r="I60" s="4"/>
      <c r="J60" s="4"/>
      <c r="Q60" s="8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6:J56"/>
    <mergeCell ref="Q11:Q20"/>
    <mergeCell ref="Q21:Q30"/>
    <mergeCell ref="A24:J24"/>
    <mergeCell ref="Q31:Q44"/>
    <mergeCell ref="A42:J42"/>
    <mergeCell ref="A48:J48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جانفي</vt:lpstr>
      <vt:lpstr>فيفري</vt:lpstr>
      <vt:lpstr>مارس 2015</vt:lpstr>
      <vt:lpstr>Feuil2</vt:lpstr>
      <vt:lpstr>Feuil3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2015-04-08T14:17:19Z</dcterms:modified>
</cp:coreProperties>
</file>