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480" windowHeight="6735"/>
  </bookViews>
  <sheets>
    <sheet name="Feuil1" sheetId="1" r:id="rId1"/>
    <sheet name="Feuil2" sheetId="2" state="hidden" r:id="rId2"/>
    <sheet name="Feuil3" sheetId="3" state="hidden" r:id="rId3"/>
    <sheet name="Feuil4" sheetId="4" state="hidden" r:id="rId4"/>
  </sheets>
  <definedNames>
    <definedName name="BRQ2015_" localSheetId="1" hidden="1">Feuil2!$A$1:$V$308</definedName>
    <definedName name="_xlnm.Print_Area" localSheetId="0">Feuil1!$M$188:$S$231</definedName>
  </definedNames>
  <calcPr calcId="124519"/>
</workbook>
</file>

<file path=xl/calcChain.xml><?xml version="1.0" encoding="utf-8"?>
<calcChain xmlns="http://schemas.openxmlformats.org/spreadsheetml/2006/main">
  <c r="G223" i="1"/>
  <c r="E244"/>
  <c r="E245"/>
  <c r="E246"/>
  <c r="E247"/>
  <c r="E243"/>
  <c r="F244"/>
  <c r="F245"/>
  <c r="F246"/>
  <c r="F247"/>
  <c r="F243"/>
  <c r="D244"/>
  <c r="D245"/>
  <c r="D246"/>
  <c r="D247"/>
  <c r="D243"/>
  <c r="F226"/>
  <c r="F227"/>
  <c r="F228"/>
  <c r="F229"/>
  <c r="F230"/>
  <c r="F231"/>
  <c r="F232"/>
  <c r="F233"/>
  <c r="F234"/>
  <c r="F225"/>
  <c r="E226"/>
  <c r="E227"/>
  <c r="E228"/>
  <c r="E229"/>
  <c r="E230"/>
  <c r="E231"/>
  <c r="E232"/>
  <c r="E233"/>
  <c r="E234"/>
  <c r="E225"/>
  <c r="D226"/>
  <c r="D227"/>
  <c r="D228"/>
  <c r="D229"/>
  <c r="D230"/>
  <c r="D231"/>
  <c r="D232"/>
  <c r="D233"/>
  <c r="D234"/>
  <c r="D225"/>
  <c r="F223"/>
  <c r="F213"/>
  <c r="F214"/>
  <c r="F215"/>
  <c r="F216"/>
  <c r="F217"/>
  <c r="F218"/>
  <c r="F219"/>
  <c r="F220"/>
  <c r="F221"/>
  <c r="F222"/>
  <c r="F212"/>
  <c r="E213"/>
  <c r="E214"/>
  <c r="E215"/>
  <c r="E216"/>
  <c r="E217"/>
  <c r="E218"/>
  <c r="E219"/>
  <c r="E220"/>
  <c r="E221"/>
  <c r="E222"/>
  <c r="E223"/>
  <c r="E212"/>
  <c r="D213"/>
  <c r="D214"/>
  <c r="D215"/>
  <c r="D216"/>
  <c r="D217"/>
  <c r="D218"/>
  <c r="D219"/>
  <c r="D220"/>
  <c r="D221"/>
  <c r="D222"/>
  <c r="D223"/>
  <c r="D212"/>
  <c r="F195"/>
  <c r="F196"/>
  <c r="F197"/>
  <c r="F198"/>
  <c r="F199"/>
  <c r="F200"/>
  <c r="F201"/>
  <c r="F202"/>
  <c r="F203"/>
  <c r="F204"/>
  <c r="F205"/>
  <c r="F206"/>
  <c r="F207"/>
  <c r="F208"/>
  <c r="F209"/>
  <c r="F210"/>
  <c r="F194"/>
  <c r="E195"/>
  <c r="E196"/>
  <c r="E197"/>
  <c r="E198"/>
  <c r="E199"/>
  <c r="E200"/>
  <c r="E201"/>
  <c r="E202"/>
  <c r="E203"/>
  <c r="E204"/>
  <c r="E205"/>
  <c r="E206"/>
  <c r="E207"/>
  <c r="E208"/>
  <c r="E209"/>
  <c r="E210"/>
  <c r="E194"/>
  <c r="D195"/>
  <c r="D196"/>
  <c r="D197"/>
  <c r="D198"/>
  <c r="D199"/>
  <c r="D200"/>
  <c r="D201"/>
  <c r="D202"/>
  <c r="D203"/>
  <c r="D204"/>
  <c r="D205"/>
  <c r="D206"/>
  <c r="D207"/>
  <c r="D208"/>
  <c r="D209"/>
  <c r="D210"/>
  <c r="D194"/>
  <c r="C244"/>
  <c r="C245"/>
  <c r="C246"/>
  <c r="C247"/>
  <c r="C243"/>
  <c r="H243" s="1"/>
  <c r="A244"/>
  <c r="A245"/>
  <c r="A246"/>
  <c r="A247"/>
  <c r="A243"/>
  <c r="C226"/>
  <c r="C227"/>
  <c r="C228"/>
  <c r="C229"/>
  <c r="C230"/>
  <c r="C231"/>
  <c r="C232"/>
  <c r="C233"/>
  <c r="C234"/>
  <c r="C225"/>
  <c r="A226"/>
  <c r="A227"/>
  <c r="A228"/>
  <c r="A229"/>
  <c r="A230"/>
  <c r="A231"/>
  <c r="A232"/>
  <c r="A233"/>
  <c r="A234"/>
  <c r="A225"/>
  <c r="C213"/>
  <c r="C214"/>
  <c r="C215"/>
  <c r="C216"/>
  <c r="C217"/>
  <c r="C218"/>
  <c r="C219"/>
  <c r="C220"/>
  <c r="C221"/>
  <c r="C222"/>
  <c r="C223"/>
  <c r="H223" s="1"/>
  <c r="I223" s="1"/>
  <c r="C212"/>
  <c r="A213"/>
  <c r="A214"/>
  <c r="A215"/>
  <c r="A216"/>
  <c r="A217"/>
  <c r="A218"/>
  <c r="A219"/>
  <c r="A220"/>
  <c r="A221"/>
  <c r="A222"/>
  <c r="A223"/>
  <c r="A212"/>
  <c r="C195"/>
  <c r="C196"/>
  <c r="C197"/>
  <c r="C198"/>
  <c r="C199"/>
  <c r="C200"/>
  <c r="C201"/>
  <c r="C202"/>
  <c r="C203"/>
  <c r="C204"/>
  <c r="C205"/>
  <c r="C206"/>
  <c r="C207"/>
  <c r="C208"/>
  <c r="C209"/>
  <c r="C210"/>
  <c r="C194"/>
  <c r="A195"/>
  <c r="A196"/>
  <c r="A197"/>
  <c r="A198"/>
  <c r="A199"/>
  <c r="A200"/>
  <c r="A201"/>
  <c r="A202"/>
  <c r="A203"/>
  <c r="A204"/>
  <c r="A205"/>
  <c r="A206"/>
  <c r="A207"/>
  <c r="A208"/>
  <c r="A209"/>
  <c r="A210"/>
  <c r="A194"/>
  <c r="H251"/>
  <c r="H250"/>
  <c r="H249"/>
  <c r="H222"/>
  <c r="H214"/>
  <c r="H204"/>
  <c r="H196"/>
  <c r="F178"/>
  <c r="F179"/>
  <c r="F180"/>
  <c r="F181"/>
  <c r="F177"/>
  <c r="E178"/>
  <c r="E179"/>
  <c r="E180"/>
  <c r="E181"/>
  <c r="E177"/>
  <c r="D178"/>
  <c r="D179"/>
  <c r="D180"/>
  <c r="D181"/>
  <c r="D177"/>
  <c r="C178"/>
  <c r="C179"/>
  <c r="C180"/>
  <c r="C181"/>
  <c r="C177"/>
  <c r="G174"/>
  <c r="F164"/>
  <c r="F165"/>
  <c r="F166"/>
  <c r="F167"/>
  <c r="F168"/>
  <c r="F169"/>
  <c r="F170"/>
  <c r="F172"/>
  <c r="F173"/>
  <c r="F174"/>
  <c r="F175"/>
  <c r="F163"/>
  <c r="E164"/>
  <c r="E165"/>
  <c r="E166"/>
  <c r="E167"/>
  <c r="E168"/>
  <c r="E169"/>
  <c r="E170"/>
  <c r="E172"/>
  <c r="E173"/>
  <c r="E174"/>
  <c r="H174" s="1"/>
  <c r="I174" s="1"/>
  <c r="E175"/>
  <c r="H175" s="1"/>
  <c r="G234" s="1"/>
  <c r="E163"/>
  <c r="D164"/>
  <c r="D165"/>
  <c r="D166"/>
  <c r="D167"/>
  <c r="D168"/>
  <c r="D169"/>
  <c r="D170"/>
  <c r="D172"/>
  <c r="D173"/>
  <c r="D174"/>
  <c r="D175"/>
  <c r="D163"/>
  <c r="C164"/>
  <c r="C165"/>
  <c r="C166"/>
  <c r="C167"/>
  <c r="H167" s="1"/>
  <c r="C168"/>
  <c r="C169"/>
  <c r="C170"/>
  <c r="C172"/>
  <c r="C173"/>
  <c r="H173" s="1"/>
  <c r="I173" s="1"/>
  <c r="J173" s="1"/>
  <c r="C174"/>
  <c r="C175"/>
  <c r="C163"/>
  <c r="F161"/>
  <c r="F152"/>
  <c r="F153"/>
  <c r="F154"/>
  <c r="F155"/>
  <c r="F156"/>
  <c r="F157"/>
  <c r="F158"/>
  <c r="F159"/>
  <c r="F160"/>
  <c r="F151"/>
  <c r="E152"/>
  <c r="E153"/>
  <c r="E154"/>
  <c r="E155"/>
  <c r="E156"/>
  <c r="E157"/>
  <c r="E158"/>
  <c r="E159"/>
  <c r="E160"/>
  <c r="E161"/>
  <c r="E151"/>
  <c r="D152"/>
  <c r="D153"/>
  <c r="D154"/>
  <c r="D155"/>
  <c r="D156"/>
  <c r="D157"/>
  <c r="D158"/>
  <c r="D159"/>
  <c r="D160"/>
  <c r="D161"/>
  <c r="D151"/>
  <c r="C152"/>
  <c r="C153"/>
  <c r="C154"/>
  <c r="C155"/>
  <c r="C156"/>
  <c r="C157"/>
  <c r="C158"/>
  <c r="C159"/>
  <c r="C160"/>
  <c r="C161"/>
  <c r="C151"/>
  <c r="A178"/>
  <c r="A179"/>
  <c r="A180"/>
  <c r="A181"/>
  <c r="A177"/>
  <c r="A164"/>
  <c r="A165"/>
  <c r="A166"/>
  <c r="A167"/>
  <c r="A168"/>
  <c r="A169"/>
  <c r="A170"/>
  <c r="A171"/>
  <c r="A172"/>
  <c r="A173"/>
  <c r="A174"/>
  <c r="A175"/>
  <c r="A163"/>
  <c r="A152"/>
  <c r="A154"/>
  <c r="A155"/>
  <c r="A156"/>
  <c r="A157"/>
  <c r="A158"/>
  <c r="A159"/>
  <c r="A160"/>
  <c r="A161"/>
  <c r="A151"/>
  <c r="A134"/>
  <c r="A135"/>
  <c r="A136"/>
  <c r="A137"/>
  <c r="A138"/>
  <c r="A139"/>
  <c r="A140"/>
  <c r="A141"/>
  <c r="A142"/>
  <c r="A143"/>
  <c r="A144"/>
  <c r="A145"/>
  <c r="A146"/>
  <c r="A147"/>
  <c r="A148"/>
  <c r="A149"/>
  <c r="A133"/>
  <c r="H185"/>
  <c r="H184"/>
  <c r="H183"/>
  <c r="H169"/>
  <c r="H149"/>
  <c r="I149" s="1"/>
  <c r="J149" s="1"/>
  <c r="H148"/>
  <c r="I148" s="1"/>
  <c r="J148" s="1"/>
  <c r="H147"/>
  <c r="I147" s="1"/>
  <c r="J147" s="1"/>
  <c r="H146"/>
  <c r="I146" s="1"/>
  <c r="J146" s="1"/>
  <c r="H145"/>
  <c r="I145" s="1"/>
  <c r="J145" s="1"/>
  <c r="H144"/>
  <c r="I144" s="1"/>
  <c r="J144" s="1"/>
  <c r="H143"/>
  <c r="I143" s="1"/>
  <c r="J143" s="1"/>
  <c r="H142"/>
  <c r="I142" s="1"/>
  <c r="J142" s="1"/>
  <c r="H141"/>
  <c r="I141" s="1"/>
  <c r="J141" s="1"/>
  <c r="H140"/>
  <c r="I140" s="1"/>
  <c r="J140" s="1"/>
  <c r="H139"/>
  <c r="I139" s="1"/>
  <c r="J139" s="1"/>
  <c r="H138"/>
  <c r="I138" s="1"/>
  <c r="J138" s="1"/>
  <c r="H137"/>
  <c r="I137" s="1"/>
  <c r="J137" s="1"/>
  <c r="H136"/>
  <c r="I136" s="1"/>
  <c r="J136" s="1"/>
  <c r="H135"/>
  <c r="I135" s="1"/>
  <c r="J135" s="1"/>
  <c r="H134"/>
  <c r="I134" s="1"/>
  <c r="J134" s="1"/>
  <c r="H133"/>
  <c r="I133" s="1"/>
  <c r="J133" s="1"/>
  <c r="G111"/>
  <c r="G112"/>
  <c r="G110"/>
  <c r="G194" l="1"/>
  <c r="G209"/>
  <c r="G207"/>
  <c r="G205"/>
  <c r="G203"/>
  <c r="G201"/>
  <c r="G199"/>
  <c r="G197"/>
  <c r="G195"/>
  <c r="G210"/>
  <c r="G208"/>
  <c r="G206"/>
  <c r="G204"/>
  <c r="I204" s="1"/>
  <c r="J204" s="1"/>
  <c r="G202"/>
  <c r="G200"/>
  <c r="G198"/>
  <c r="G196"/>
  <c r="I196" s="1"/>
  <c r="J196" s="1"/>
  <c r="H210"/>
  <c r="I210" s="1"/>
  <c r="J210" s="1"/>
  <c r="H208"/>
  <c r="I208" s="1"/>
  <c r="J208" s="1"/>
  <c r="H206"/>
  <c r="I206" s="1"/>
  <c r="J206" s="1"/>
  <c r="H202"/>
  <c r="I202" s="1"/>
  <c r="J202" s="1"/>
  <c r="H200"/>
  <c r="I200" s="1"/>
  <c r="J200" s="1"/>
  <c r="H198"/>
  <c r="I198" s="1"/>
  <c r="J198" s="1"/>
  <c r="H220"/>
  <c r="H218"/>
  <c r="H216"/>
  <c r="H231"/>
  <c r="H229"/>
  <c r="I229" s="1"/>
  <c r="J229" s="1"/>
  <c r="H227"/>
  <c r="H233"/>
  <c r="G232"/>
  <c r="G233"/>
  <c r="H178"/>
  <c r="G244" s="1"/>
  <c r="I231"/>
  <c r="J231" s="1"/>
  <c r="H209"/>
  <c r="I209" s="1"/>
  <c r="J209" s="1"/>
  <c r="H207"/>
  <c r="I207" s="1"/>
  <c r="J207" s="1"/>
  <c r="H205"/>
  <c r="I205" s="1"/>
  <c r="J205" s="1"/>
  <c r="H203"/>
  <c r="I203" s="1"/>
  <c r="J203" s="1"/>
  <c r="H201"/>
  <c r="I201" s="1"/>
  <c r="J201" s="1"/>
  <c r="H199"/>
  <c r="I199" s="1"/>
  <c r="J199" s="1"/>
  <c r="H197"/>
  <c r="I197" s="1"/>
  <c r="J197" s="1"/>
  <c r="H195"/>
  <c r="I195" s="1"/>
  <c r="J195" s="1"/>
  <c r="H194"/>
  <c r="I194" s="1"/>
  <c r="J194" s="1"/>
  <c r="I249"/>
  <c r="J249" s="1"/>
  <c r="I250"/>
  <c r="J250" s="1"/>
  <c r="I251"/>
  <c r="J251" s="1"/>
  <c r="H245"/>
  <c r="H247"/>
  <c r="H244"/>
  <c r="I244" s="1"/>
  <c r="J244" s="1"/>
  <c r="H226"/>
  <c r="H212"/>
  <c r="H213"/>
  <c r="H215"/>
  <c r="H217"/>
  <c r="H219"/>
  <c r="H221"/>
  <c r="H225"/>
  <c r="H228"/>
  <c r="H230"/>
  <c r="H232"/>
  <c r="H234"/>
  <c r="I234" s="1"/>
  <c r="J234" s="1"/>
  <c r="H246"/>
  <c r="H180"/>
  <c r="G246" s="1"/>
  <c r="H163"/>
  <c r="G225" s="1"/>
  <c r="H165"/>
  <c r="H151"/>
  <c r="G212" s="1"/>
  <c r="H152"/>
  <c r="G213" s="1"/>
  <c r="H153"/>
  <c r="G214" s="1"/>
  <c r="I214" s="1"/>
  <c r="J214" s="1"/>
  <c r="H154"/>
  <c r="G215" s="1"/>
  <c r="H155"/>
  <c r="G216" s="1"/>
  <c r="H156"/>
  <c r="G217" s="1"/>
  <c r="H157"/>
  <c r="G218" s="1"/>
  <c r="I218" s="1"/>
  <c r="J218" s="1"/>
  <c r="H158"/>
  <c r="G219" s="1"/>
  <c r="H159"/>
  <c r="G220" s="1"/>
  <c r="H160"/>
  <c r="G221" s="1"/>
  <c r="H161"/>
  <c r="G222" s="1"/>
  <c r="I222" s="1"/>
  <c r="J222" s="1"/>
  <c r="H164"/>
  <c r="H166"/>
  <c r="G228" s="1"/>
  <c r="H168"/>
  <c r="H170"/>
  <c r="H172"/>
  <c r="I172" s="1"/>
  <c r="J172" s="1"/>
  <c r="H177"/>
  <c r="G243" s="1"/>
  <c r="I243" s="1"/>
  <c r="J243" s="1"/>
  <c r="H179"/>
  <c r="G245" s="1"/>
  <c r="H181"/>
  <c r="G247" s="1"/>
  <c r="F117"/>
  <c r="F118"/>
  <c r="F119"/>
  <c r="F120"/>
  <c r="F116"/>
  <c r="G175" s="1"/>
  <c r="I175" s="1"/>
  <c r="E117"/>
  <c r="E118"/>
  <c r="E119"/>
  <c r="E120"/>
  <c r="E116"/>
  <c r="D117"/>
  <c r="D118"/>
  <c r="D119"/>
  <c r="D120"/>
  <c r="D116"/>
  <c r="C117"/>
  <c r="C118"/>
  <c r="C119"/>
  <c r="C120"/>
  <c r="C116"/>
  <c r="F105"/>
  <c r="G164" s="1"/>
  <c r="F106"/>
  <c r="F107"/>
  <c r="F108"/>
  <c r="F109"/>
  <c r="F110"/>
  <c r="F111"/>
  <c r="F112"/>
  <c r="F113"/>
  <c r="F114"/>
  <c r="F104"/>
  <c r="G163" s="1"/>
  <c r="E105"/>
  <c r="E106"/>
  <c r="E107"/>
  <c r="E108"/>
  <c r="E109"/>
  <c r="E110"/>
  <c r="E111"/>
  <c r="E112"/>
  <c r="E113"/>
  <c r="E114"/>
  <c r="E104"/>
  <c r="D105"/>
  <c r="D106"/>
  <c r="D107"/>
  <c r="D108"/>
  <c r="D109"/>
  <c r="D110"/>
  <c r="D111"/>
  <c r="D112"/>
  <c r="D113"/>
  <c r="D114"/>
  <c r="D104"/>
  <c r="C105"/>
  <c r="C106"/>
  <c r="C107"/>
  <c r="C108"/>
  <c r="C109"/>
  <c r="C110"/>
  <c r="C111"/>
  <c r="C112"/>
  <c r="C113"/>
  <c r="C114"/>
  <c r="C104"/>
  <c r="F90"/>
  <c r="G152" s="1"/>
  <c r="F91"/>
  <c r="G153" s="1"/>
  <c r="F92"/>
  <c r="G154" s="1"/>
  <c r="F93"/>
  <c r="G155" s="1"/>
  <c r="F94"/>
  <c r="G156" s="1"/>
  <c r="F95"/>
  <c r="G157" s="1"/>
  <c r="F96"/>
  <c r="G158" s="1"/>
  <c r="F97"/>
  <c r="G159" s="1"/>
  <c r="F98"/>
  <c r="G160" s="1"/>
  <c r="F99"/>
  <c r="G161" s="1"/>
  <c r="F89"/>
  <c r="G151" s="1"/>
  <c r="E90"/>
  <c r="E91"/>
  <c r="E92"/>
  <c r="E93"/>
  <c r="E94"/>
  <c r="E95"/>
  <c r="E96"/>
  <c r="E97"/>
  <c r="E98"/>
  <c r="E99"/>
  <c r="E89"/>
  <c r="D90"/>
  <c r="D91"/>
  <c r="D92"/>
  <c r="D93"/>
  <c r="D94"/>
  <c r="D95"/>
  <c r="D96"/>
  <c r="D97"/>
  <c r="D98"/>
  <c r="D99"/>
  <c r="D89"/>
  <c r="C90"/>
  <c r="C91"/>
  <c r="C92"/>
  <c r="C93"/>
  <c r="C94"/>
  <c r="C95"/>
  <c r="C96"/>
  <c r="C97"/>
  <c r="C98"/>
  <c r="C99"/>
  <c r="C89"/>
  <c r="I220" l="1"/>
  <c r="J220" s="1"/>
  <c r="I216"/>
  <c r="J216" s="1"/>
  <c r="I232"/>
  <c r="J232" s="1"/>
  <c r="I233"/>
  <c r="J233" s="1"/>
  <c r="I246"/>
  <c r="J246" s="1"/>
  <c r="I230"/>
  <c r="J230" s="1"/>
  <c r="I225"/>
  <c r="J225" s="1"/>
  <c r="I219"/>
  <c r="J219" s="1"/>
  <c r="I215"/>
  <c r="J215" s="1"/>
  <c r="I212"/>
  <c r="J212" s="1"/>
  <c r="I247"/>
  <c r="J247" s="1"/>
  <c r="I165"/>
  <c r="J165" s="1"/>
  <c r="G227"/>
  <c r="I227" s="1"/>
  <c r="J227" s="1"/>
  <c r="I228"/>
  <c r="J228" s="1"/>
  <c r="I221"/>
  <c r="J221" s="1"/>
  <c r="I217"/>
  <c r="J217" s="1"/>
  <c r="I213"/>
  <c r="J213" s="1"/>
  <c r="I226"/>
  <c r="J226" s="1"/>
  <c r="I245"/>
  <c r="J245" s="1"/>
  <c r="I164"/>
  <c r="H98"/>
  <c r="H96"/>
  <c r="H94"/>
  <c r="H92"/>
  <c r="H90"/>
  <c r="I155"/>
  <c r="J155" s="1"/>
  <c r="I163"/>
  <c r="J163" s="1"/>
  <c r="I161"/>
  <c r="J161" s="1"/>
  <c r="I159"/>
  <c r="J159" s="1"/>
  <c r="I157"/>
  <c r="J157" s="1"/>
  <c r="H99"/>
  <c r="H97"/>
  <c r="H95"/>
  <c r="H93"/>
  <c r="I160" s="1"/>
  <c r="J160" s="1"/>
  <c r="H91"/>
  <c r="I158" s="1"/>
  <c r="J158" s="1"/>
  <c r="H114"/>
  <c r="H112"/>
  <c r="H110"/>
  <c r="H108"/>
  <c r="H106"/>
  <c r="H104"/>
  <c r="H113"/>
  <c r="H111"/>
  <c r="I111" s="1"/>
  <c r="J111" s="1"/>
  <c r="H109"/>
  <c r="H107"/>
  <c r="H105"/>
  <c r="I105" s="1"/>
  <c r="J105" s="1"/>
  <c r="H89"/>
  <c r="I156" s="1"/>
  <c r="J156" s="1"/>
  <c r="A117"/>
  <c r="A118"/>
  <c r="A119"/>
  <c r="A120"/>
  <c r="A116"/>
  <c r="A105"/>
  <c r="A106"/>
  <c r="A107"/>
  <c r="A108"/>
  <c r="A109"/>
  <c r="A110"/>
  <c r="A111"/>
  <c r="A112"/>
  <c r="A113"/>
  <c r="A114"/>
  <c r="A104"/>
  <c r="A90"/>
  <c r="A92"/>
  <c r="A93"/>
  <c r="A94"/>
  <c r="A95"/>
  <c r="A96"/>
  <c r="A97"/>
  <c r="A98"/>
  <c r="A99"/>
  <c r="A89"/>
  <c r="H124"/>
  <c r="H123"/>
  <c r="H122"/>
  <c r="H120"/>
  <c r="H119"/>
  <c r="H118"/>
  <c r="H117"/>
  <c r="H116"/>
  <c r="A72"/>
  <c r="A73"/>
  <c r="A74"/>
  <c r="A75"/>
  <c r="A76"/>
  <c r="A77"/>
  <c r="A78"/>
  <c r="A79"/>
  <c r="A80"/>
  <c r="A81"/>
  <c r="A82"/>
  <c r="A83"/>
  <c r="A84"/>
  <c r="A85"/>
  <c r="A86"/>
  <c r="A87"/>
  <c r="A71"/>
  <c r="H87"/>
  <c r="H86"/>
  <c r="H85"/>
  <c r="H84"/>
  <c r="H83"/>
  <c r="I83" s="1"/>
  <c r="J83" s="1"/>
  <c r="H82"/>
  <c r="I82" s="1"/>
  <c r="J82" s="1"/>
  <c r="H81"/>
  <c r="I81" s="1"/>
  <c r="J81" s="1"/>
  <c r="H80"/>
  <c r="I80" s="1"/>
  <c r="J80" s="1"/>
  <c r="H79"/>
  <c r="I79" s="1"/>
  <c r="J79" s="1"/>
  <c r="H78"/>
  <c r="I78" s="1"/>
  <c r="J78" s="1"/>
  <c r="H77"/>
  <c r="I77" s="1"/>
  <c r="J77" s="1"/>
  <c r="H76"/>
  <c r="I76" s="1"/>
  <c r="J76" s="1"/>
  <c r="H75"/>
  <c r="I75" s="1"/>
  <c r="J75" s="1"/>
  <c r="H74"/>
  <c r="I74" s="1"/>
  <c r="J74" s="1"/>
  <c r="H73"/>
  <c r="I73" s="1"/>
  <c r="J73" s="1"/>
  <c r="H72"/>
  <c r="I72" s="1"/>
  <c r="J72" s="1"/>
  <c r="H71"/>
  <c r="I71" s="1"/>
  <c r="J71" s="1"/>
  <c r="H34"/>
  <c r="G98" s="1"/>
  <c r="H38"/>
  <c r="H37"/>
  <c r="I37" s="1"/>
  <c r="J37" s="1"/>
  <c r="H44"/>
  <c r="H43"/>
  <c r="H49"/>
  <c r="H61"/>
  <c r="H62"/>
  <c r="H60"/>
  <c r="H55"/>
  <c r="H56"/>
  <c r="H57"/>
  <c r="H58"/>
  <c r="H54"/>
  <c r="H41"/>
  <c r="H42"/>
  <c r="I43"/>
  <c r="J43" s="1"/>
  <c r="H45"/>
  <c r="G113" s="1"/>
  <c r="H46"/>
  <c r="G114" s="1"/>
  <c r="H47"/>
  <c r="G108" s="1"/>
  <c r="H48"/>
  <c r="G109" s="1"/>
  <c r="I52"/>
  <c r="J52" s="1"/>
  <c r="H40"/>
  <c r="I38"/>
  <c r="J38" s="1"/>
  <c r="H26"/>
  <c r="H27"/>
  <c r="H28"/>
  <c r="H29"/>
  <c r="H30"/>
  <c r="H31"/>
  <c r="H32"/>
  <c r="H33"/>
  <c r="I34"/>
  <c r="J34" s="1"/>
  <c r="H35"/>
  <c r="H36"/>
  <c r="I36" s="1"/>
  <c r="H25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7"/>
  <c r="I7" s="1"/>
  <c r="J7" s="1"/>
  <c r="I98" l="1"/>
  <c r="J98" s="1"/>
  <c r="I35"/>
  <c r="J35" s="1"/>
  <c r="G99"/>
  <c r="I99" s="1"/>
  <c r="J99" s="1"/>
  <c r="I31"/>
  <c r="J31" s="1"/>
  <c r="G95"/>
  <c r="I95" s="1"/>
  <c r="J95" s="1"/>
  <c r="I27"/>
  <c r="J27" s="1"/>
  <c r="G91"/>
  <c r="I91" s="1"/>
  <c r="J91" s="1"/>
  <c r="I42"/>
  <c r="J42" s="1"/>
  <c r="G107"/>
  <c r="I57"/>
  <c r="J57" s="1"/>
  <c r="G119"/>
  <c r="I62"/>
  <c r="J62" s="1"/>
  <c r="G124"/>
  <c r="I87"/>
  <c r="J87" s="1"/>
  <c r="I154"/>
  <c r="J154" s="1"/>
  <c r="I178"/>
  <c r="J178" s="1"/>
  <c r="I119"/>
  <c r="J119" s="1"/>
  <c r="I180"/>
  <c r="J180" s="1"/>
  <c r="G183"/>
  <c r="I183" s="1"/>
  <c r="J183" s="1"/>
  <c r="I124"/>
  <c r="J124" s="1"/>
  <c r="G185"/>
  <c r="I185" s="1"/>
  <c r="J185" s="1"/>
  <c r="I32"/>
  <c r="J32" s="1"/>
  <c r="G96"/>
  <c r="I96" s="1"/>
  <c r="J96" s="1"/>
  <c r="I30"/>
  <c r="J30" s="1"/>
  <c r="G94"/>
  <c r="I94" s="1"/>
  <c r="J94" s="1"/>
  <c r="I28"/>
  <c r="J28" s="1"/>
  <c r="G92"/>
  <c r="I92" s="1"/>
  <c r="J92" s="1"/>
  <c r="I26"/>
  <c r="J26" s="1"/>
  <c r="G90"/>
  <c r="I90" s="1"/>
  <c r="J90" s="1"/>
  <c r="I40"/>
  <c r="J40" s="1"/>
  <c r="G104"/>
  <c r="I104" s="1"/>
  <c r="J104" s="1"/>
  <c r="I41"/>
  <c r="J41" s="1"/>
  <c r="G106"/>
  <c r="I106" s="1"/>
  <c r="J106" s="1"/>
  <c r="I58"/>
  <c r="J58" s="1"/>
  <c r="G120"/>
  <c r="I56"/>
  <c r="J56" s="1"/>
  <c r="G118"/>
  <c r="I60"/>
  <c r="J60" s="1"/>
  <c r="G122"/>
  <c r="I122" s="1"/>
  <c r="J122" s="1"/>
  <c r="I61"/>
  <c r="J61" s="1"/>
  <c r="G123"/>
  <c r="I84"/>
  <c r="J84" s="1"/>
  <c r="I151"/>
  <c r="J151" s="1"/>
  <c r="I86"/>
  <c r="J86" s="1"/>
  <c r="I153"/>
  <c r="J153" s="1"/>
  <c r="I177"/>
  <c r="J177" s="1"/>
  <c r="I118"/>
  <c r="J118" s="1"/>
  <c r="I179"/>
  <c r="J179" s="1"/>
  <c r="I120"/>
  <c r="J120" s="1"/>
  <c r="I181"/>
  <c r="J181" s="1"/>
  <c r="I123"/>
  <c r="J123" s="1"/>
  <c r="G184"/>
  <c r="I184" s="1"/>
  <c r="J184" s="1"/>
  <c r="I109"/>
  <c r="J109" s="1"/>
  <c r="I167"/>
  <c r="J167" s="1"/>
  <c r="I113"/>
  <c r="J113" s="1"/>
  <c r="I170"/>
  <c r="J170" s="1"/>
  <c r="I110"/>
  <c r="J110" s="1"/>
  <c r="I168"/>
  <c r="J168" s="1"/>
  <c r="I114"/>
  <c r="J114" s="1"/>
  <c r="I25"/>
  <c r="J25" s="1"/>
  <c r="G89"/>
  <c r="I89" s="1"/>
  <c r="J89" s="1"/>
  <c r="I33"/>
  <c r="J33" s="1"/>
  <c r="G97"/>
  <c r="I97" s="1"/>
  <c r="J97" s="1"/>
  <c r="I29"/>
  <c r="J29" s="1"/>
  <c r="G93"/>
  <c r="I93" s="1"/>
  <c r="J93" s="1"/>
  <c r="I54"/>
  <c r="J54" s="1"/>
  <c r="G116"/>
  <c r="I116" s="1"/>
  <c r="J116" s="1"/>
  <c r="I55"/>
  <c r="J55" s="1"/>
  <c r="G117"/>
  <c r="I117" s="1"/>
  <c r="J117" s="1"/>
  <c r="I85"/>
  <c r="J85" s="1"/>
  <c r="I152"/>
  <c r="J152" s="1"/>
  <c r="I107"/>
  <c r="J107" s="1"/>
  <c r="I166"/>
  <c r="J166" s="1"/>
  <c r="I108"/>
  <c r="J108" s="1"/>
  <c r="I112"/>
  <c r="J112" s="1"/>
  <c r="I169"/>
  <c r="J169" s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<sst xmlns="http://schemas.openxmlformats.org/spreadsheetml/2006/main" count="902" uniqueCount="286">
  <si>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</si>
  <si>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</si>
  <si>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</si>
  <si>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</si>
  <si>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</si>
  <si>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</si>
  <si>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</si>
  <si>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</si>
  <si>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</si>
  <si>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</si>
  <si>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</si>
  <si>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</si>
  <si>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</si>
  <si>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</si>
  <si>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</si>
  <si>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</si>
  <si>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</si>
  <si>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</si>
  <si>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</si>
  <si>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</si>
  <si>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</si>
  <si>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</si>
  <si>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</si>
  <si>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</si>
  <si>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</si>
  <si>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</si>
  <si>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</si>
  <si>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</si>
  <si>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</si>
  <si>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</si>
  <si>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</si>
  <si>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</si>
  <si>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</si>
  <si>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</si>
  <si>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</si>
  <si>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</si>
  <si>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</si>
  <si>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</si>
  <si>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</si>
  <si>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</si>
  <si>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</si>
  <si>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</si>
  <si>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</si>
  <si>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</si>
  <si>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</si>
  <si>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</si>
  <si>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</si>
  <si>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</si>
  <si>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</si>
  <si>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</si>
  <si>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</si>
  <si>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</si>
  <si>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</si>
  <si>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</si>
  <si>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</si>
  <si>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</si>
  <si>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</si>
  <si>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</si>
  <si>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</si>
  <si>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</si>
  <si>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</si>
  <si>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</si>
  <si>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</si>
  <si>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</si>
  <si>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</si>
  <si>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</si>
  <si>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</si>
  <si>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</si>
  <si>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</si>
  <si>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</si>
  <si>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</si>
  <si>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</si>
  <si>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</si>
  <si>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</si>
  <si>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</si>
  <si>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</si>
  <si>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</si>
  <si>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</si>
  <si>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</si>
  <si>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</si>
  <si>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</si>
  <si>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</si>
  <si>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</si>
  <si>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</si>
  <si>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</si>
  <si>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</si>
  <si>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</si>
  <si>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</si>
  <si>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</si>
  <si>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</si>
  <si>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</si>
  <si>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</si>
  <si>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</si>
  <si>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</si>
  <si>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</si>
  <si>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</si>
  <si>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</si>
  <si>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</si>
  <si>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</si>
  <si>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</si>
  <si>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</si>
  <si>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</si>
  <si>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</si>
  <si>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</si>
  <si>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</si>
  <si>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</si>
  <si>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</si>
  <si>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</si>
  <si>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</si>
  <si>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</si>
  <si>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</si>
  <si>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</si>
  <si>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</si>
  <si>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</si>
  <si>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</si>
  <si>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</si>
  <si>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</si>
  <si>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</si>
  <si>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</si>
  <si>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</si>
  <si>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</si>
  <si>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</si>
  <si>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</si>
  <si>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</si>
  <si>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</si>
  <si>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</si>
  <si>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</si>
  <si>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</si>
  <si>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</si>
  <si>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</si>
  <si>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</si>
  <si>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</si>
  <si>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</si>
  <si>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</si>
  <si>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</si>
  <si>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</si>
  <si>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</si>
  <si>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</si>
  <si>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</si>
  <si>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</si>
  <si>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</si>
  <si>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</si>
  <si>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</si>
  <si>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</si>
  <si>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</si>
  <si>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</si>
  <si>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</si>
  <si>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</si>
  <si>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</si>
  <si>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</si>
  <si>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</si>
  <si>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</si>
  <si>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</si>
  <si>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</si>
  <si>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</si>
  <si>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</si>
  <si>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</si>
  <si>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</si>
  <si>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</si>
  <si>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</si>
  <si>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</si>
  <si>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</si>
  <si>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</si>
  <si>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</si>
  <si>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</si>
  <si>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</si>
  <si>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</si>
  <si>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</si>
  <si>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</si>
  <si>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</si>
  <si>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</si>
  <si>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</si>
  <si>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</si>
  <si>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</si>
  <si>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</si>
  <si>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</si>
  <si>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</si>
  <si>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</si>
  <si>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</si>
  <si>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</si>
  <si>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</si>
  <si>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</si>
  <si>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</si>
  <si>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</si>
  <si>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</si>
  <si>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</si>
  <si>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</si>
  <si>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</si>
  <si>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</si>
  <si>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</si>
  <si>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</si>
  <si>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</si>
  <si>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</si>
  <si>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</si>
  <si>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</si>
  <si>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</si>
  <si>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</si>
  <si>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</si>
  <si>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</si>
  <si>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</si>
  <si>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</si>
  <si>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</si>
  <si>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</si>
  <si>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</si>
  <si>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</si>
  <si>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</si>
  <si>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</si>
  <si>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</si>
  <si>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</si>
  <si>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</si>
  <si>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</si>
  <si>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</si>
  <si>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</si>
  <si>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</si>
  <si>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</si>
  <si>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</si>
  <si>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</si>
  <si>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</si>
  <si>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</si>
  <si>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</si>
  <si>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</si>
  <si>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</si>
  <si>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</si>
  <si>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</si>
  <si>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</si>
  <si>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</si>
  <si>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</si>
  <si>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</si>
  <si>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</si>
  <si>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</si>
  <si>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</si>
  <si>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</si>
  <si>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</si>
  <si>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</si>
  <si>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</si>
  <si>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</si>
  <si>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</si>
  <si>
    <t>جدول يبين تطورات الأسعار الشهرية لشهر سبتمبر 2015</t>
  </si>
  <si>
    <t>81,666666667</t>
  </si>
  <si>
    <t>87,916666667</t>
  </si>
  <si>
    <t>166,25</t>
  </si>
  <si>
    <t>147,08333333</t>
  </si>
  <si>
    <t>177,08333333</t>
  </si>
  <si>
    <t>42,041666667</t>
  </si>
  <si>
    <t>52,041666667</t>
  </si>
  <si>
    <t>57,083333333</t>
  </si>
  <si>
    <t>69,833333333</t>
  </si>
  <si>
    <t>40,208333333</t>
  </si>
  <si>
    <t>50,208333333</t>
  </si>
  <si>
    <t>96,666666667</t>
  </si>
  <si>
    <t>116,25</t>
  </si>
  <si>
    <t>157,75</t>
  </si>
  <si>
    <t>177,75</t>
  </si>
  <si>
    <t>67,416666667</t>
  </si>
  <si>
    <t>80,5</t>
  </si>
  <si>
    <t>84</t>
  </si>
  <si>
    <t>114,33333333</t>
  </si>
  <si>
    <t>134,33333333</t>
  </si>
  <si>
    <t>362,91666667</t>
  </si>
  <si>
    <t>412,91666667</t>
  </si>
  <si>
    <t>باذنجان</t>
  </si>
  <si>
    <t>62</t>
  </si>
  <si>
    <t>73</t>
  </si>
  <si>
    <t>دقلة</t>
  </si>
  <si>
    <t>389,58333333</t>
  </si>
  <si>
    <t>439,58333333</t>
  </si>
  <si>
    <t>104,16666667</t>
  </si>
  <si>
    <t>124,16666667</t>
  </si>
  <si>
    <t>220</t>
  </si>
  <si>
    <t>250</t>
  </si>
  <si>
    <t>154,75</t>
  </si>
  <si>
    <t>174,75</t>
  </si>
  <si>
    <t>109,16666667</t>
  </si>
  <si>
    <t>129,16666667</t>
  </si>
  <si>
    <t>96,5</t>
  </si>
  <si>
    <t>118,41666667</t>
  </si>
  <si>
    <t>20</t>
  </si>
  <si>
    <t>30</t>
  </si>
  <si>
    <t>106,08333333</t>
  </si>
  <si>
    <t>126,08333333</t>
  </si>
  <si>
    <t>305,41666667</t>
  </si>
  <si>
    <t>335,41666667</t>
  </si>
  <si>
    <t>223,75</t>
  </si>
  <si>
    <t>243,75</t>
  </si>
  <si>
    <t xml:space="preserve">جملة </t>
  </si>
  <si>
    <t>تغيرات الأسعار لبعض المواد خلال شهر سبتمبر 2015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</si>
</sst>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2" fontId="1" fillId="0" borderId="1" xfId="1" applyNumberForma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5" fontId="4" fillId="2" borderId="1" xfId="1" applyNumberFormat="1" applyFont="1" applyFill="1" applyBorder="1" applyAlignment="1">
      <alignment horizontal="center" vertical="center" readingOrder="2"/>
    </xf>
    <xf numFmtId="0" fontId="1" fillId="2" borderId="1" xfId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wrapText="1" readingOrder="2"/>
    </xf>
    <xf numFmtId="164" fontId="7" fillId="2" borderId="1" xfId="1" applyNumberFormat="1" applyFont="1" applyFill="1" applyBorder="1" applyAlignment="1">
      <alignment horizontal="right" readingOrder="2"/>
    </xf>
    <xf numFmtId="0" fontId="2" fillId="0" borderId="0" xfId="1" applyFont="1" applyBorder="1" applyAlignment="1">
      <alignment vertical="center" readingOrder="2"/>
    </xf>
    <xf numFmtId="2" fontId="4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" fillId="0" borderId="1" xfId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wrapText="1" readingOrder="2"/>
    </xf>
    <xf numFmtId="0" fontId="0" fillId="0" borderId="0" xfId="0" applyFill="1" applyBorder="1" applyAlignment="1">
      <alignment horizontal="center" vertical="center"/>
    </xf>
    <xf numFmtId="2" fontId="1" fillId="0" borderId="0" xfId="1" applyNumberFormat="1" applyFill="1" applyBorder="1"/>
    <xf numFmtId="0" fontId="1" fillId="0" borderId="0" xfId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1" fillId="2" borderId="1" xfId="1" applyFont="1" applyFill="1" applyBorder="1" applyAlignment="1">
      <alignment horizontal="right" wrapText="1"/>
    </xf>
    <xf numFmtId="0" fontId="0" fillId="0" borderId="0" xfId="0" applyAlignment="1">
      <alignment vertical="center" textRotation="90"/>
    </xf>
    <xf numFmtId="2" fontId="1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 readingOrder="2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2" fillId="0" borderId="0" xfId="1" applyFont="1" applyBorder="1" applyAlignment="1">
      <alignment horizontal="center" vertical="center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0" borderId="0" xfId="0" applyFont="1"/>
    <xf numFmtId="0" fontId="1" fillId="2" borderId="1" xfId="1" applyFill="1" applyBorder="1" applyAlignment="1">
      <alignment horizontal="right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1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0" fontId="2" fillId="4" borderId="0" xfId="1" applyFont="1" applyFill="1" applyBorder="1" applyAlignment="1">
      <alignment vertical="center" readingOrder="2"/>
    </xf>
    <xf numFmtId="0" fontId="0" fillId="4" borderId="0" xfId="0" applyFill="1"/>
    <xf numFmtId="0" fontId="4" fillId="4" borderId="0" xfId="0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10" fillId="4" borderId="0" xfId="0" applyFont="1" applyFill="1" applyBorder="1" applyAlignment="1">
      <alignment horizontal="center"/>
    </xf>
    <xf numFmtId="164" fontId="10" fillId="4" borderId="0" xfId="1" applyNumberFormat="1" applyFont="1" applyFill="1" applyBorder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readingOrder="2"/>
    </xf>
    <xf numFmtId="2" fontId="1" fillId="0" borderId="0" xfId="1" applyNumberForma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 readingOrder="2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readingOrder="2"/>
    </xf>
    <xf numFmtId="0" fontId="2" fillId="0" borderId="5" xfId="1" applyFont="1" applyBorder="1" applyAlignment="1">
      <alignment horizontal="center" vertical="center" readingOrder="2"/>
    </xf>
    <xf numFmtId="0" fontId="9" fillId="0" borderId="5" xfId="1" applyFont="1" applyBorder="1" applyAlignment="1">
      <alignment horizontal="center" vertical="center" readingOrder="2"/>
    </xf>
    <xf numFmtId="164" fontId="5" fillId="0" borderId="8" xfId="1" applyNumberFormat="1" applyFont="1" applyFill="1" applyBorder="1" applyAlignment="1">
      <alignment horizontal="center" vertical="center" wrapText="1" readingOrder="2"/>
    </xf>
    <xf numFmtId="164" fontId="5" fillId="0" borderId="9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 readingOrder="2"/>
    </xf>
    <xf numFmtId="164" fontId="5" fillId="2" borderId="7" xfId="1" applyNumberFormat="1" applyFont="1" applyFill="1" applyBorder="1" applyAlignment="1">
      <alignment horizontal="center" vertical="center" wrapText="1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2" borderId="3" xfId="1" applyNumberFormat="1" applyFont="1" applyFill="1" applyBorder="1" applyAlignment="1">
      <alignment horizontal="center" vertical="center" wrapText="1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readingOrder="2"/>
    </xf>
    <xf numFmtId="0" fontId="2" fillId="0" borderId="4" xfId="1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textRotation="180"/>
    </xf>
    <xf numFmtId="0" fontId="2" fillId="0" borderId="0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003"/>
          <c:h val="0.81132733408323954"/>
        </c:manualLayout>
      </c:layout>
      <c:lineChart>
        <c:grouping val="standard"/>
        <c:ser>
          <c:idx val="0"/>
          <c:order val="0"/>
          <c:tx>
            <c:v>السكر</c:v>
          </c:tx>
          <c:val>
            <c:numRef>
              <c:f>Feuil1!$C$10:$F$10</c:f>
            </c:numRef>
          </c:val>
        </c:ser>
        <c:ser>
          <c:idx val="1"/>
          <c:order val="1"/>
          <c:tx>
            <c:v>الزيت</c:v>
          </c:tx>
          <c:val>
            <c:numRef>
              <c:f>Feuil1!$C$17:$F$17</c:f>
            </c:numRef>
          </c:val>
        </c:ser>
        <c:ser>
          <c:idx val="2"/>
          <c:order val="2"/>
          <c:tx>
            <c:v>طماطم مصبرة </c:v>
          </c:tx>
          <c:val>
            <c:numRef>
              <c:f>Feuil1!$C$23:$F$23</c:f>
            </c:numRef>
          </c:val>
        </c:ser>
        <c:marker val="1"/>
        <c:axId val="52549120"/>
        <c:axId val="52550656"/>
      </c:lineChart>
      <c:catAx>
        <c:axId val="52549120"/>
        <c:scaling>
          <c:orientation val="minMax"/>
        </c:scaling>
        <c:axPos val="b"/>
        <c:tickLblPos val="nextTo"/>
        <c:crossAx val="52550656"/>
        <c:crosses val="autoZero"/>
        <c:auto val="1"/>
        <c:lblAlgn val="ctr"/>
        <c:lblOffset val="100"/>
      </c:catAx>
      <c:valAx>
        <c:axId val="52550656"/>
        <c:scaling>
          <c:orientation val="minMax"/>
        </c:scaling>
        <c:axPos val="l"/>
        <c:majorGridlines/>
        <c:numFmt formatCode="0.00" sourceLinked="1"/>
        <c:tickLblPos val="nextTo"/>
        <c:crossAx val="52549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سكر أبيض</c:v>
          </c:tx>
          <c:val>
            <c:numRef>
              <c:f>Feuil1!$C$197:$F$197</c:f>
              <c:numCache>
                <c:formatCode>0.00</c:formatCode>
                <c:ptCount val="4"/>
                <c:pt idx="0">
                  <c:v>85</c:v>
                </c:pt>
                <c:pt idx="1">
                  <c:v>86.666666666666671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ser>
          <c:idx val="1"/>
          <c:order val="1"/>
          <c:tx>
            <c:v>عدس</c:v>
          </c:tx>
          <c:val>
            <c:numRef>
              <c:f>Feuil1!$C$206:$F$206</c:f>
              <c:numCache>
                <c:formatCode>0.00</c:formatCode>
                <c:ptCount val="4"/>
                <c:pt idx="0">
                  <c:v>150</c:v>
                </c:pt>
                <c:pt idx="1">
                  <c:v>155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ser>
          <c:idx val="2"/>
          <c:order val="2"/>
          <c:tx>
            <c:v>حمص</c:v>
          </c:tx>
          <c:val>
            <c:numRef>
              <c:f>Feuil1!$C$207:$F$207</c:f>
              <c:numCache>
                <c:formatCode>0.00</c:formatCode>
                <c:ptCount val="4"/>
                <c:pt idx="0">
                  <c:v>150</c:v>
                </c:pt>
                <c:pt idx="1">
                  <c:v>158.33333333333334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</c:ser>
        <c:marker val="1"/>
        <c:axId val="61688832"/>
        <c:axId val="61723392"/>
      </c:lineChart>
      <c:catAx>
        <c:axId val="61688832"/>
        <c:scaling>
          <c:orientation val="minMax"/>
        </c:scaling>
        <c:axPos val="b"/>
        <c:tickLblPos val="nextTo"/>
        <c:crossAx val="61723392"/>
        <c:crosses val="autoZero"/>
        <c:auto val="1"/>
        <c:lblAlgn val="ctr"/>
        <c:lblOffset val="100"/>
      </c:catAx>
      <c:valAx>
        <c:axId val="61723392"/>
        <c:scaling>
          <c:orientation val="minMax"/>
        </c:scaling>
        <c:axPos val="l"/>
        <c:majorGridlines/>
        <c:numFmt formatCode="0.00" sourceLinked="1"/>
        <c:tickLblPos val="nextTo"/>
        <c:crossAx val="61688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بطاطا</c:v>
          </c:tx>
          <c:val>
            <c:numRef>
              <c:f>Feuil1!$C$212:$F$212</c:f>
              <c:numCache>
                <c:formatCode>0.00</c:formatCode>
                <c:ptCount val="4"/>
                <c:pt idx="0">
                  <c:v>50</c:v>
                </c:pt>
                <c:pt idx="1">
                  <c:v>51.666666666666664</c:v>
                </c:pt>
                <c:pt idx="2">
                  <c:v>52.5</c:v>
                </c:pt>
                <c:pt idx="3">
                  <c:v>54</c:v>
                </c:pt>
              </c:numCache>
            </c:numRef>
          </c:val>
        </c:ser>
        <c:ser>
          <c:idx val="1"/>
          <c:order val="1"/>
          <c:tx>
            <c:v>طماطم طازجة</c:v>
          </c:tx>
          <c:val>
            <c:numRef>
              <c:f>Feuil1!$C$213:$F$213</c:f>
              <c:numCache>
                <c:formatCode>0.00</c:formatCode>
                <c:ptCount val="4"/>
                <c:pt idx="0">
                  <c:v>45</c:v>
                </c:pt>
                <c:pt idx="1">
                  <c:v>48.333333333333336</c:v>
                </c:pt>
                <c:pt idx="2">
                  <c:v>80</c:v>
                </c:pt>
                <c:pt idx="3">
                  <c:v>106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Feuil1!$C$216:$F$216</c:f>
              <c:numCache>
                <c:formatCode>0.00</c:formatCode>
                <c:ptCount val="4"/>
                <c:pt idx="0">
                  <c:v>145</c:v>
                </c:pt>
                <c:pt idx="1">
                  <c:v>183.33333333333334</c:v>
                </c:pt>
                <c:pt idx="2">
                  <c:v>196.66666666666666</c:v>
                </c:pt>
                <c:pt idx="3">
                  <c:v>186</c:v>
                </c:pt>
              </c:numCache>
            </c:numRef>
          </c:val>
        </c:ser>
        <c:marker val="1"/>
        <c:axId val="63264256"/>
        <c:axId val="63265792"/>
      </c:lineChart>
      <c:catAx>
        <c:axId val="63264256"/>
        <c:scaling>
          <c:orientation val="minMax"/>
        </c:scaling>
        <c:axPos val="b"/>
        <c:tickLblPos val="nextTo"/>
        <c:crossAx val="63265792"/>
        <c:crosses val="autoZero"/>
        <c:auto val="1"/>
        <c:lblAlgn val="ctr"/>
        <c:lblOffset val="100"/>
      </c:catAx>
      <c:valAx>
        <c:axId val="63265792"/>
        <c:scaling>
          <c:orientation val="minMax"/>
        </c:scaling>
        <c:axPos val="l"/>
        <c:majorGridlines/>
        <c:numFmt formatCode="0.00" sourceLinked="1"/>
        <c:tickLblPos val="nextTo"/>
        <c:crossAx val="6326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دقلة</c:v>
          </c:tx>
          <c:val>
            <c:numRef>
              <c:f>Feuil1!$C$225:$F$225</c:f>
              <c:numCache>
                <c:formatCode>0.00</c:formatCode>
                <c:ptCount val="4"/>
                <c:pt idx="0">
                  <c:v>450</c:v>
                </c:pt>
                <c:pt idx="1">
                  <c:v>408.33333333333331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Feuil1!$C$226:$F$226</c:f>
              <c:numCache>
                <c:formatCode>0.00</c:formatCode>
                <c:ptCount val="4"/>
                <c:pt idx="0">
                  <c:v>131.66666666666666</c:v>
                </c:pt>
                <c:pt idx="1">
                  <c:v>130</c:v>
                </c:pt>
                <c:pt idx="2">
                  <c:v>115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موز</c:v>
          </c:tx>
          <c:val>
            <c:numRef>
              <c:f>Feuil1!$C$228:$F$228</c:f>
              <c:numCache>
                <c:formatCode>0.00</c:formatCode>
                <c:ptCount val="4"/>
                <c:pt idx="0">
                  <c:v>160</c:v>
                </c:pt>
                <c:pt idx="1">
                  <c:v>173.33333333333334</c:v>
                </c:pt>
                <c:pt idx="2">
                  <c:v>181.66666666666666</c:v>
                </c:pt>
                <c:pt idx="3">
                  <c:v>184</c:v>
                </c:pt>
              </c:numCache>
            </c:numRef>
          </c:val>
        </c:ser>
        <c:marker val="1"/>
        <c:axId val="63299584"/>
        <c:axId val="63301120"/>
      </c:lineChart>
      <c:catAx>
        <c:axId val="63299584"/>
        <c:scaling>
          <c:orientation val="minMax"/>
        </c:scaling>
        <c:axPos val="b"/>
        <c:tickLblPos val="nextTo"/>
        <c:crossAx val="63301120"/>
        <c:crosses val="autoZero"/>
        <c:auto val="1"/>
        <c:lblAlgn val="ctr"/>
        <c:lblOffset val="100"/>
      </c:catAx>
      <c:valAx>
        <c:axId val="63301120"/>
        <c:scaling>
          <c:orientation val="minMax"/>
        </c:scaling>
        <c:axPos val="l"/>
        <c:majorGridlines/>
        <c:numFmt formatCode="0.00" sourceLinked="1"/>
        <c:tickLblPos val="nextTo"/>
        <c:crossAx val="6329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8553"/>
          <c:h val="0.79822506561679785"/>
        </c:manualLayout>
      </c:layout>
      <c:lineChart>
        <c:grouping val="standard"/>
        <c:ser>
          <c:idx val="0"/>
          <c:order val="0"/>
          <c:tx>
            <c:v>دجاج مفرغ</c:v>
          </c:tx>
          <c:val>
            <c:numRef>
              <c:f>Feuil1!$C$246:$F$246</c:f>
              <c:numCache>
                <c:formatCode>0.00</c:formatCode>
                <c:ptCount val="4"/>
                <c:pt idx="0">
                  <c:v>360</c:v>
                </c:pt>
                <c:pt idx="1">
                  <c:v>353.33333333333331</c:v>
                </c:pt>
                <c:pt idx="2" formatCode="General">
                  <c:v>328.33333333333331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v>بيض</c:v>
          </c:tx>
          <c:val>
            <c:numRef>
              <c:f>Feuil1!$C$247:$F$247</c:f>
              <c:numCache>
                <c:formatCode>0.00</c:formatCode>
                <c:ptCount val="4"/>
                <c:pt idx="0">
                  <c:v>240</c:v>
                </c:pt>
                <c:pt idx="1">
                  <c:v>240</c:v>
                </c:pt>
                <c:pt idx="2" formatCode="General">
                  <c:v>245</c:v>
                </c:pt>
                <c:pt idx="3">
                  <c:v>250</c:v>
                </c:pt>
              </c:numCache>
            </c:numRef>
          </c:val>
        </c:ser>
        <c:marker val="1"/>
        <c:axId val="78124544"/>
        <c:axId val="78126080"/>
      </c:lineChart>
      <c:catAx>
        <c:axId val="78124544"/>
        <c:scaling>
          <c:orientation val="minMax"/>
        </c:scaling>
        <c:axPos val="b"/>
        <c:tickLblPos val="nextTo"/>
        <c:crossAx val="78126080"/>
        <c:crosses val="autoZero"/>
        <c:auto val="1"/>
        <c:lblAlgn val="ctr"/>
        <c:lblOffset val="100"/>
      </c:catAx>
      <c:valAx>
        <c:axId val="78126080"/>
        <c:scaling>
          <c:orientation val="minMax"/>
        </c:scaling>
        <c:axPos val="l"/>
        <c:majorGridlines/>
        <c:numFmt formatCode="0.00" sourceLinked="1"/>
        <c:tickLblPos val="nextTo"/>
        <c:crossAx val="78124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بطاطا</c:v>
          </c:tx>
          <c:val>
            <c:numRef>
              <c:f>Feuil1!$C$25:$F$25</c:f>
            </c:numRef>
          </c:val>
        </c:ser>
        <c:ser>
          <c:idx val="1"/>
          <c:order val="1"/>
          <c:tx>
            <c:v>قرعة</c:v>
          </c:tx>
          <c:val>
            <c:numRef>
              <c:f>Feuil1!$C$29:$F$29</c:f>
            </c:numRef>
          </c:val>
        </c:ser>
        <c:ser>
          <c:idx val="2"/>
          <c:order val="2"/>
          <c:tx>
            <c:v>فلفل حار</c:v>
          </c:tx>
          <c:val>
            <c:numRef>
              <c:f>Feuil1!$C$32:$F$32</c:f>
            </c:numRef>
          </c:val>
        </c:ser>
        <c:marker val="1"/>
        <c:axId val="52584448"/>
        <c:axId val="52585984"/>
      </c:lineChart>
      <c:catAx>
        <c:axId val="52584448"/>
        <c:scaling>
          <c:orientation val="minMax"/>
        </c:scaling>
        <c:axPos val="b"/>
        <c:tickLblPos val="nextTo"/>
        <c:crossAx val="52585984"/>
        <c:crosses val="autoZero"/>
        <c:auto val="1"/>
        <c:lblAlgn val="ctr"/>
        <c:lblOffset val="100"/>
      </c:catAx>
      <c:valAx>
        <c:axId val="52585984"/>
        <c:scaling>
          <c:orientation val="minMax"/>
        </c:scaling>
        <c:axPos val="l"/>
        <c:majorGridlines/>
        <c:numFmt formatCode="0.00" sourceLinked="1"/>
        <c:tickLblPos val="nextTo"/>
        <c:crossAx val="52584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028113640606646"/>
          <c:y val="9.0590828045228625E-2"/>
          <c:w val="0.62296862473780734"/>
          <c:h val="0.75480514302800805"/>
        </c:manualLayout>
      </c:layout>
      <c:lineChart>
        <c:grouping val="standard"/>
        <c:ser>
          <c:idx val="0"/>
          <c:order val="0"/>
          <c:tx>
            <c:v>تمور</c:v>
          </c:tx>
          <c:val>
            <c:numRef>
              <c:f>Feuil1!$C$40:$F$40</c:f>
            </c:numRef>
          </c:val>
        </c:ser>
        <c:ser>
          <c:idx val="1"/>
          <c:order val="1"/>
          <c:tx>
            <c:v>تفاح مستورد</c:v>
          </c:tx>
          <c:val>
            <c:numRef>
              <c:f>Feuil1!$C$41:$F$41</c:f>
            </c:numRef>
          </c:val>
        </c:ser>
        <c:ser>
          <c:idx val="2"/>
          <c:order val="2"/>
          <c:tx>
            <c:v>موز</c:v>
          </c:tx>
          <c:val>
            <c:numRef>
              <c:f>Feuil1!$C$42:$F$42</c:f>
            </c:numRef>
          </c:val>
        </c:ser>
        <c:marker val="1"/>
        <c:axId val="52611328"/>
        <c:axId val="52699136"/>
      </c:lineChart>
      <c:catAx>
        <c:axId val="52611328"/>
        <c:scaling>
          <c:orientation val="minMax"/>
        </c:scaling>
        <c:axPos val="b"/>
        <c:tickLblPos val="nextTo"/>
        <c:crossAx val="52699136"/>
        <c:crosses val="autoZero"/>
        <c:auto val="1"/>
        <c:lblAlgn val="ctr"/>
        <c:lblOffset val="100"/>
      </c:catAx>
      <c:valAx>
        <c:axId val="52699136"/>
        <c:scaling>
          <c:orientation val="minMax"/>
        </c:scaling>
        <c:axPos val="l"/>
        <c:majorGridlines/>
        <c:numFmt formatCode="0.00" sourceLinked="1"/>
        <c:tickLblPos val="nextTo"/>
        <c:crossAx val="52611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ser>
          <c:idx val="0"/>
          <c:order val="0"/>
          <c:tx>
            <c:v>لحم غنم محلي</c:v>
          </c:tx>
          <c:val>
            <c:numRef>
              <c:f>Feuil1!$C$54:$F$54</c:f>
            </c:numRef>
          </c:val>
        </c:ser>
        <c:ser>
          <c:idx val="1"/>
          <c:order val="1"/>
          <c:tx>
            <c:v>لحم دجاج</c:v>
          </c:tx>
          <c:val>
            <c:numRef>
              <c:f>Feuil1!$C$57:$F$57</c:f>
            </c:numRef>
          </c:val>
        </c:ser>
        <c:ser>
          <c:idx val="2"/>
          <c:order val="2"/>
          <c:tx>
            <c:v>بيض</c:v>
          </c:tx>
          <c:val>
            <c:numRef>
              <c:f>Feuil1!$C$58:$F$58</c:f>
            </c:numRef>
          </c:val>
        </c:ser>
        <c:marker val="1"/>
        <c:axId val="52708096"/>
        <c:axId val="52709632"/>
      </c:lineChart>
      <c:catAx>
        <c:axId val="52708096"/>
        <c:scaling>
          <c:orientation val="minMax"/>
        </c:scaling>
        <c:axPos val="b"/>
        <c:tickLblPos val="nextTo"/>
        <c:crossAx val="52709632"/>
        <c:crosses val="autoZero"/>
        <c:auto val="1"/>
        <c:lblAlgn val="ctr"/>
        <c:lblOffset val="100"/>
      </c:catAx>
      <c:valAx>
        <c:axId val="52709632"/>
        <c:scaling>
          <c:orientation val="minMax"/>
        </c:scaling>
        <c:axPos val="l"/>
        <c:majorGridlines/>
        <c:numFmt formatCode="0.00" sourceLinked="1"/>
        <c:tickLblPos val="nextTo"/>
        <c:crossAx val="52708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977996500437445"/>
          <c:y val="9.8036649528398079E-2"/>
          <c:w val="0.59083114610673659"/>
          <c:h val="0.73465214108510413"/>
        </c:manualLayout>
      </c:layout>
      <c:lineChart>
        <c:grouping val="standard"/>
        <c:ser>
          <c:idx val="0"/>
          <c:order val="0"/>
          <c:tx>
            <c:v>بطاطا</c:v>
          </c:tx>
          <c:cat>
            <c:numRef>
              <c:f>Feuil1!$C$99:$F$99</c:f>
            </c:numRef>
          </c:cat>
          <c:val>
            <c:numRef>
              <c:f>Feuil1!$C$89:$F$89</c:f>
            </c:numRef>
          </c:val>
        </c:ser>
        <c:ser>
          <c:idx val="1"/>
          <c:order val="1"/>
          <c:tx>
            <c:v>فاصوليا خضراء</c:v>
          </c:tx>
          <c:cat>
            <c:numRef>
              <c:f>Feuil1!$C$99:$F$99</c:f>
            </c:numRef>
          </c:cat>
          <c:val>
            <c:numRef>
              <c:f>Feuil1!$C$97:$F$97</c:f>
            </c:numRef>
          </c:val>
        </c:ser>
        <c:ser>
          <c:idx val="2"/>
          <c:order val="2"/>
          <c:tx>
            <c:v>ثوم محلي</c:v>
          </c:tx>
          <c:val>
            <c:numRef>
              <c:f>Feuil1!$C$99:$F$99</c:f>
            </c:numRef>
          </c:val>
        </c:ser>
        <c:marker val="1"/>
        <c:axId val="52739072"/>
        <c:axId val="52753152"/>
      </c:lineChart>
      <c:catAx>
        <c:axId val="52739072"/>
        <c:scaling>
          <c:orientation val="minMax"/>
        </c:scaling>
        <c:axPos val="b"/>
        <c:numFmt formatCode="0.00" sourceLinked="1"/>
        <c:tickLblPos val="nextTo"/>
        <c:crossAx val="52753152"/>
        <c:crosses val="autoZero"/>
        <c:auto val="1"/>
        <c:lblAlgn val="ctr"/>
        <c:lblOffset val="100"/>
      </c:catAx>
      <c:valAx>
        <c:axId val="52753152"/>
        <c:scaling>
          <c:orientation val="minMax"/>
        </c:scaling>
        <c:axPos val="l"/>
        <c:majorGridlines/>
        <c:numFmt formatCode="0.00" sourceLinked="1"/>
        <c:tickLblPos val="nextTo"/>
        <c:crossAx val="52739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موز</c:v>
          </c:tx>
          <c:val>
            <c:numRef>
              <c:f>Feuil1!$C$107:$F$107</c:f>
            </c:numRef>
          </c:val>
        </c:ser>
        <c:ser>
          <c:idx val="1"/>
          <c:order val="1"/>
          <c:tx>
            <c:v>تفاح مستورد</c:v>
          </c:tx>
          <c:val>
            <c:numRef>
              <c:f>Feuil1!$C$106:$F$106</c:f>
            </c:numRef>
          </c:val>
        </c:ser>
        <c:ser>
          <c:idx val="2"/>
          <c:order val="2"/>
          <c:tx>
            <c:v>بطيخ أحمر</c:v>
          </c:tx>
          <c:val>
            <c:numRef>
              <c:f>Feuil1!$C$113:$F$113</c:f>
            </c:numRef>
          </c:val>
        </c:ser>
        <c:marker val="1"/>
        <c:axId val="53028352"/>
        <c:axId val="53029888"/>
      </c:lineChart>
      <c:catAx>
        <c:axId val="53028352"/>
        <c:scaling>
          <c:orientation val="minMax"/>
        </c:scaling>
        <c:axPos val="b"/>
        <c:numFmt formatCode="0.00" sourceLinked="1"/>
        <c:tickLblPos val="nextTo"/>
        <c:crossAx val="53029888"/>
        <c:crosses val="autoZero"/>
        <c:auto val="1"/>
        <c:lblAlgn val="ctr"/>
        <c:lblOffset val="100"/>
      </c:catAx>
      <c:valAx>
        <c:axId val="53029888"/>
        <c:scaling>
          <c:orientation val="minMax"/>
        </c:scaling>
        <c:axPos val="l"/>
        <c:majorGridlines/>
        <c:numFmt formatCode="0.00" sourceLinked="1"/>
        <c:tickLblPos val="nextTo"/>
        <c:crossAx val="5302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7811329833770789"/>
          <c:y val="6.718089650558387E-2"/>
          <c:w val="0.59083114610673659"/>
          <c:h val="0.76085933702731656"/>
        </c:manualLayout>
      </c:layout>
      <c:lineChart>
        <c:grouping val="standard"/>
        <c:ser>
          <c:idx val="0"/>
          <c:order val="0"/>
          <c:tx>
            <c:v>بطاطا</c:v>
          </c:tx>
          <c:val>
            <c:numRef>
              <c:f>Feuil1!$C$151:$F$151</c:f>
            </c:numRef>
          </c:val>
        </c:ser>
        <c:ser>
          <c:idx val="1"/>
          <c:order val="1"/>
          <c:tx>
            <c:v>فاصوليا خضراء</c:v>
          </c:tx>
          <c:val>
            <c:numRef>
              <c:f>Feuil1!$C$159:$F$159</c:f>
            </c:numRef>
          </c:val>
        </c:ser>
        <c:ser>
          <c:idx val="2"/>
          <c:order val="2"/>
          <c:tx>
            <c:v>قرعة</c:v>
          </c:tx>
          <c:val>
            <c:numRef>
              <c:f>Feuil1!$C$155:$F$155</c:f>
            </c:numRef>
          </c:val>
        </c:ser>
        <c:marker val="1"/>
        <c:axId val="53059584"/>
        <c:axId val="53061120"/>
      </c:lineChart>
      <c:catAx>
        <c:axId val="53059584"/>
        <c:scaling>
          <c:orientation val="minMax"/>
        </c:scaling>
        <c:axPos val="b"/>
        <c:tickLblPos val="nextTo"/>
        <c:crossAx val="53061120"/>
        <c:crosses val="autoZero"/>
        <c:auto val="1"/>
        <c:lblAlgn val="ctr"/>
        <c:lblOffset val="100"/>
      </c:catAx>
      <c:valAx>
        <c:axId val="53061120"/>
        <c:scaling>
          <c:orientation val="minMax"/>
        </c:scaling>
        <c:axPos val="l"/>
        <c:majorGridlines/>
        <c:numFmt formatCode="0.00" sourceLinked="1"/>
        <c:tickLblPos val="nextTo"/>
        <c:crossAx val="5305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8969"/>
          <c:h val="0.76085933702731645"/>
        </c:manualLayout>
      </c:layout>
      <c:lineChart>
        <c:grouping val="standard"/>
        <c:ser>
          <c:idx val="0"/>
          <c:order val="0"/>
          <c:tx>
            <c:v>موز</c:v>
          </c:tx>
          <c:val>
            <c:numRef>
              <c:f>Feuil1!$C$166:$F$166</c:f>
            </c:numRef>
          </c:val>
        </c:ser>
        <c:ser>
          <c:idx val="1"/>
          <c:order val="1"/>
          <c:tx>
            <c:v>خوخ</c:v>
          </c:tx>
          <c:val>
            <c:numRef>
              <c:f>Feuil1!$C$168:$F$168</c:f>
            </c:numRef>
          </c:val>
        </c:ser>
        <c:ser>
          <c:idx val="2"/>
          <c:order val="2"/>
          <c:tx>
            <c:v>إجاص</c:v>
          </c:tx>
          <c:val>
            <c:numRef>
              <c:f>Feuil1!$C$170:$F$170</c:f>
            </c:numRef>
          </c:val>
        </c:ser>
        <c:marker val="1"/>
        <c:axId val="54921472"/>
        <c:axId val="54943744"/>
      </c:lineChart>
      <c:catAx>
        <c:axId val="54921472"/>
        <c:scaling>
          <c:orientation val="minMax"/>
        </c:scaling>
        <c:axPos val="b"/>
        <c:tickLblPos val="nextTo"/>
        <c:crossAx val="54943744"/>
        <c:crosses val="autoZero"/>
        <c:auto val="1"/>
        <c:lblAlgn val="ctr"/>
        <c:lblOffset val="100"/>
      </c:catAx>
      <c:valAx>
        <c:axId val="54943744"/>
        <c:scaling>
          <c:orientation val="minMax"/>
        </c:scaling>
        <c:axPos val="l"/>
        <c:majorGridlines/>
        <c:numFmt formatCode="0.00" sourceLinked="1"/>
        <c:tickLblPos val="nextTo"/>
        <c:crossAx val="54921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غنم محلي</c:v>
          </c:tx>
          <c:val>
            <c:numRef>
              <c:f>Feuil1!$C$177:$F$177</c:f>
            </c:numRef>
          </c:val>
        </c:ser>
        <c:ser>
          <c:idx val="1"/>
          <c:order val="1"/>
          <c:tx>
            <c:v>دجاج مفرغ</c:v>
          </c:tx>
          <c:val>
            <c:numRef>
              <c:f>Feuil1!$C$180:$F$180</c:f>
            </c:numRef>
          </c:val>
        </c:ser>
        <c:ser>
          <c:idx val="2"/>
          <c:order val="2"/>
          <c:tx>
            <c:v>بيض</c:v>
          </c:tx>
          <c:val>
            <c:numRef>
              <c:f>Feuil1!$C$181:$F$181</c:f>
            </c:numRef>
          </c:val>
        </c:ser>
        <c:marker val="1"/>
        <c:axId val="54977280"/>
        <c:axId val="54978816"/>
      </c:lineChart>
      <c:catAx>
        <c:axId val="54977280"/>
        <c:scaling>
          <c:orientation val="minMax"/>
        </c:scaling>
        <c:axPos val="b"/>
        <c:tickLblPos val="nextTo"/>
        <c:crossAx val="54978816"/>
        <c:crosses val="autoZero"/>
        <c:auto val="1"/>
        <c:lblAlgn val="ctr"/>
        <c:lblOffset val="100"/>
      </c:catAx>
      <c:valAx>
        <c:axId val="54978816"/>
        <c:scaling>
          <c:orientation val="minMax"/>
        </c:scaling>
        <c:axPos val="l"/>
        <c:majorGridlines/>
        <c:numFmt formatCode="0.00" sourceLinked="1"/>
        <c:tickLblPos val="nextTo"/>
        <c:crossAx val="54977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314325</xdr:colOff>
      <xdr:row>214</xdr:row>
      <xdr:rowOff>66675</xdr:rowOff>
    </xdr:from>
    <xdr:to>
      <xdr:col>18</xdr:col>
      <xdr:colOff>314325</xdr:colOff>
      <xdr:row>225</xdr:row>
      <xdr:rowOff>47626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08" tableType="queryTable" totalsRowShown="0">
  <autoFilter ref="A1:V308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1"/>
  <sheetViews>
    <sheetView rightToLeft="1" tabSelected="1" topLeftCell="A187" workbookViewId="0">
      <selection activeCell="A186" sqref="A1:XFD186"/>
    </sheetView>
  </sheetViews>
  <sheetFormatPr baseColWidth="10" defaultRowHeight="15"/>
  <cols>
    <col min="1" max="1" width="17.7109375" customWidth="1"/>
    <col min="2" max="2" width="8.85546875" customWidth="1"/>
    <col min="3" max="6" width="8.7109375" customWidth="1"/>
    <col min="7" max="7" width="9.42578125" customWidth="1"/>
    <col min="8" max="8" width="8.7109375" customWidth="1"/>
    <col min="9" max="9" width="9.140625" customWidth="1"/>
    <col min="10" max="11" width="10.5703125" customWidth="1"/>
  </cols>
  <sheetData>
    <row r="1" spans="1:19" ht="18.75" hidden="1">
      <c r="B1" s="87" t="s">
        <v>80</v>
      </c>
      <c r="C1" s="87"/>
      <c r="D1" s="87"/>
      <c r="E1" s="87"/>
      <c r="F1" s="87"/>
      <c r="G1" s="87"/>
      <c r="H1" s="87"/>
    </row>
    <row r="2" spans="1:19" ht="18.75" hidden="1">
      <c r="B2" s="9"/>
      <c r="C2" s="9"/>
      <c r="D2" s="9"/>
      <c r="E2" s="10"/>
      <c r="F2" s="7" t="s">
        <v>0</v>
      </c>
      <c r="G2" s="7"/>
      <c r="H2" s="7"/>
      <c r="I2" s="7"/>
      <c r="J2" s="7"/>
      <c r="K2" s="7"/>
      <c r="M2" s="7"/>
      <c r="N2" s="7"/>
      <c r="O2" s="7"/>
      <c r="P2" s="7"/>
      <c r="Q2" s="7"/>
      <c r="R2" s="7"/>
    </row>
    <row r="3" spans="1:19" ht="15" hidden="1" customHeight="1">
      <c r="A3" s="88" t="s">
        <v>1</v>
      </c>
      <c r="B3" s="88" t="s">
        <v>57</v>
      </c>
      <c r="C3" s="100" t="s">
        <v>58</v>
      </c>
      <c r="D3" s="100"/>
      <c r="E3" s="100"/>
      <c r="F3" s="100"/>
      <c r="G3" s="100" t="s">
        <v>59</v>
      </c>
      <c r="H3" s="100"/>
      <c r="I3" s="100" t="s">
        <v>60</v>
      </c>
      <c r="J3" s="100"/>
      <c r="K3" s="62"/>
      <c r="L3" s="7"/>
      <c r="M3" s="7"/>
      <c r="N3" s="7"/>
      <c r="O3" s="7"/>
      <c r="P3" s="7"/>
      <c r="Q3" s="7"/>
      <c r="R3" s="7"/>
      <c r="S3" s="104"/>
    </row>
    <row r="4" spans="1:19" ht="30" hidden="1">
      <c r="A4" s="89"/>
      <c r="B4" s="89"/>
      <c r="C4" s="14" t="s">
        <v>2</v>
      </c>
      <c r="D4" s="14" t="s">
        <v>3</v>
      </c>
      <c r="E4" s="14" t="s">
        <v>4</v>
      </c>
      <c r="F4" s="14" t="s">
        <v>5</v>
      </c>
      <c r="G4" s="101" t="s">
        <v>6</v>
      </c>
      <c r="H4" s="102" t="s">
        <v>64</v>
      </c>
      <c r="I4" s="103" t="s">
        <v>61</v>
      </c>
      <c r="J4" s="103" t="s">
        <v>62</v>
      </c>
      <c r="K4" s="63"/>
      <c r="S4" s="104"/>
    </row>
    <row r="5" spans="1:19" ht="15" hidden="1" customHeight="1">
      <c r="A5" s="90"/>
      <c r="B5" s="90"/>
      <c r="C5" s="3" t="s">
        <v>7</v>
      </c>
      <c r="D5" s="3" t="s">
        <v>7</v>
      </c>
      <c r="E5" s="3" t="s">
        <v>7</v>
      </c>
      <c r="F5" s="3" t="s">
        <v>7</v>
      </c>
      <c r="G5" s="101"/>
      <c r="H5" s="102"/>
      <c r="I5" s="103"/>
      <c r="J5" s="103"/>
      <c r="K5" s="63"/>
      <c r="S5" s="104"/>
    </row>
    <row r="6" spans="1:19" s="12" customFormat="1" hidden="1">
      <c r="A6" s="82" t="s">
        <v>63</v>
      </c>
      <c r="B6" s="83"/>
      <c r="C6" s="83"/>
      <c r="D6" s="83"/>
      <c r="E6" s="83"/>
      <c r="F6" s="83"/>
      <c r="G6" s="83"/>
      <c r="H6" s="83"/>
      <c r="I6" s="83"/>
      <c r="J6" s="83"/>
      <c r="K6" s="64"/>
      <c r="S6" s="104"/>
    </row>
    <row r="7" spans="1:19" ht="20.100000000000001" hidden="1" customHeight="1">
      <c r="A7" s="4" t="s">
        <v>8</v>
      </c>
      <c r="B7" s="75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6">
        <f>(I7*100)/G7</f>
        <v>0</v>
      </c>
      <c r="K7" s="48"/>
      <c r="S7" s="104"/>
    </row>
    <row r="8" spans="1:19" ht="20.100000000000001" hidden="1" customHeight="1">
      <c r="A8" s="4" t="s">
        <v>9</v>
      </c>
      <c r="B8" s="76"/>
      <c r="C8" s="26">
        <v>1000</v>
      </c>
      <c r="D8" s="26">
        <v>1000</v>
      </c>
      <c r="E8" s="26">
        <v>1000</v>
      </c>
      <c r="F8" s="26">
        <v>1000</v>
      </c>
      <c r="G8" s="11">
        <v>1000</v>
      </c>
      <c r="H8" s="1">
        <f t="shared" ref="H8:H62" si="0">(C8+D8+E8+F8)/4</f>
        <v>1000</v>
      </c>
      <c r="I8" s="1">
        <f t="shared" ref="I8:I23" si="1">H8-G8</f>
        <v>0</v>
      </c>
      <c r="J8" s="16">
        <f t="shared" ref="J8:J23" si="2">(I8*100)/G8</f>
        <v>0</v>
      </c>
      <c r="K8" s="48"/>
      <c r="S8" s="104"/>
    </row>
    <row r="9" spans="1:19" ht="20.100000000000001" hidden="1" customHeight="1">
      <c r="A9" s="4" t="s">
        <v>10</v>
      </c>
      <c r="B9" s="76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6">
        <f t="shared" si="2"/>
        <v>0</v>
      </c>
      <c r="K9" s="48"/>
      <c r="S9" s="104"/>
    </row>
    <row r="10" spans="1:19" ht="20.100000000000001" hidden="1" customHeight="1">
      <c r="A10" s="4" t="s">
        <v>11</v>
      </c>
      <c r="B10" s="77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6">
        <f t="shared" si="2"/>
        <v>0</v>
      </c>
      <c r="K10" s="48"/>
      <c r="S10" s="25"/>
    </row>
    <row r="11" spans="1:19" ht="27.75" hidden="1" customHeight="1">
      <c r="A11" s="4" t="s">
        <v>12</v>
      </c>
      <c r="B11" s="84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6">
        <f t="shared" si="2"/>
        <v>0</v>
      </c>
      <c r="K11" s="48"/>
      <c r="S11" s="25"/>
    </row>
    <row r="12" spans="1:19" ht="27.75" hidden="1" customHeight="1">
      <c r="A12" s="4" t="s">
        <v>13</v>
      </c>
      <c r="B12" s="85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6">
        <f t="shared" si="2"/>
        <v>0</v>
      </c>
      <c r="K12" s="48"/>
      <c r="S12" s="104"/>
    </row>
    <row r="13" spans="1:19" ht="27" hidden="1" customHeight="1">
      <c r="A13" s="24" t="s">
        <v>14</v>
      </c>
      <c r="B13" s="86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6">
        <f t="shared" si="2"/>
        <v>0</v>
      </c>
      <c r="K13" s="48"/>
      <c r="S13" s="104"/>
    </row>
    <row r="14" spans="1:19" ht="20.100000000000001" hidden="1" customHeight="1">
      <c r="A14" s="4" t="s">
        <v>15</v>
      </c>
      <c r="B14" s="73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6">
        <f t="shared" si="2"/>
        <v>0</v>
      </c>
      <c r="K14" s="48"/>
      <c r="S14" s="104"/>
    </row>
    <row r="15" spans="1:19" ht="27.75" hidden="1" customHeight="1">
      <c r="A15" s="4" t="s">
        <v>16</v>
      </c>
      <c r="B15" s="73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6">
        <f t="shared" si="2"/>
        <v>0</v>
      </c>
      <c r="K15" s="48"/>
      <c r="S15" s="104"/>
    </row>
    <row r="16" spans="1:19" ht="20.100000000000001" hidden="1" customHeight="1">
      <c r="A16" s="4" t="s">
        <v>17</v>
      </c>
      <c r="B16" s="66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6">
        <f t="shared" si="2"/>
        <v>0</v>
      </c>
      <c r="K16" s="48"/>
      <c r="S16" s="104"/>
    </row>
    <row r="17" spans="1:20" ht="20.100000000000001" hidden="1" customHeight="1">
      <c r="A17" s="4" t="s">
        <v>18</v>
      </c>
      <c r="B17" s="66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6">
        <f t="shared" si="2"/>
        <v>0</v>
      </c>
      <c r="K17" s="48"/>
    </row>
    <row r="18" spans="1:20" ht="20.100000000000001" hidden="1" customHeight="1">
      <c r="A18" s="4" t="s">
        <v>19</v>
      </c>
      <c r="B18" s="75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6">
        <f t="shared" si="2"/>
        <v>0</v>
      </c>
      <c r="K18" s="48"/>
      <c r="S18" s="25"/>
    </row>
    <row r="19" spans="1:20" ht="20.100000000000001" hidden="1" customHeight="1">
      <c r="A19" s="4" t="s">
        <v>20</v>
      </c>
      <c r="B19" s="76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6">
        <f t="shared" si="2"/>
        <v>0</v>
      </c>
      <c r="K19" s="48"/>
      <c r="M19" s="106" t="s">
        <v>78</v>
      </c>
      <c r="N19" s="106"/>
      <c r="O19" s="106"/>
      <c r="P19" s="106"/>
      <c r="Q19" s="106"/>
      <c r="R19" s="106"/>
      <c r="S19" s="7"/>
      <c r="T19" s="7"/>
    </row>
    <row r="20" spans="1:20" ht="20.100000000000001" hidden="1" customHeight="1">
      <c r="A20" s="4" t="s">
        <v>21</v>
      </c>
      <c r="B20" s="76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6">
        <f t="shared" si="2"/>
        <v>0</v>
      </c>
      <c r="K20" s="48"/>
      <c r="S20" s="104" t="s">
        <v>79</v>
      </c>
    </row>
    <row r="21" spans="1:20" ht="20.100000000000001" hidden="1" customHeight="1">
      <c r="A21" s="4" t="s">
        <v>22</v>
      </c>
      <c r="B21" s="76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6">
        <f t="shared" si="2"/>
        <v>0</v>
      </c>
      <c r="K21" s="48"/>
      <c r="S21" s="104"/>
    </row>
    <row r="22" spans="1:20" ht="20.100000000000001" hidden="1" customHeight="1">
      <c r="A22" s="4" t="s">
        <v>23</v>
      </c>
      <c r="B22" s="76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6">
        <f t="shared" si="2"/>
        <v>0</v>
      </c>
      <c r="K22" s="48"/>
      <c r="S22" s="104"/>
    </row>
    <row r="23" spans="1:20" ht="31.5" hidden="1" customHeight="1">
      <c r="A23" s="4" t="s">
        <v>24</v>
      </c>
      <c r="B23" s="77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6">
        <f t="shared" si="2"/>
        <v>0</v>
      </c>
      <c r="K23" s="48"/>
      <c r="S23" s="104"/>
    </row>
    <row r="24" spans="1:20" ht="20.100000000000001" hidden="1" customHeight="1">
      <c r="A24" s="79" t="s">
        <v>65</v>
      </c>
      <c r="B24" s="79"/>
      <c r="C24" s="79"/>
      <c r="D24" s="79"/>
      <c r="E24" s="79"/>
      <c r="F24" s="79"/>
      <c r="G24" s="79"/>
      <c r="H24" s="79"/>
      <c r="I24" s="79"/>
      <c r="J24" s="79"/>
      <c r="K24" s="49"/>
      <c r="S24" s="104"/>
    </row>
    <row r="25" spans="1:20" ht="20.100000000000001" hidden="1" customHeight="1">
      <c r="A25" s="5" t="s">
        <v>25</v>
      </c>
      <c r="B25" s="7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6">
        <f t="shared" ref="J25:J52" si="4">(I25*100)/G25</f>
        <v>-20.198634097551068</v>
      </c>
      <c r="K25" s="48"/>
      <c r="S25" s="104"/>
    </row>
    <row r="26" spans="1:20" ht="20.100000000000001" hidden="1" customHeight="1">
      <c r="A26" s="5" t="s">
        <v>26</v>
      </c>
      <c r="B26" s="7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6">
        <f t="shared" si="4"/>
        <v>-9.8282963000243306</v>
      </c>
      <c r="K26" s="48"/>
      <c r="S26" s="104"/>
    </row>
    <row r="27" spans="1:20" ht="20.100000000000001" hidden="1" customHeight="1">
      <c r="A27" s="5" t="s">
        <v>27</v>
      </c>
      <c r="B27" s="7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6">
        <f t="shared" si="4"/>
        <v>-60.386904761904759</v>
      </c>
      <c r="K27" s="48"/>
      <c r="S27" s="104"/>
    </row>
    <row r="28" spans="1:20" ht="20.100000000000001" hidden="1" customHeight="1">
      <c r="A28" s="5" t="s">
        <v>28</v>
      </c>
      <c r="B28" s="73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6">
        <f t="shared" si="4"/>
        <v>-12.605042016806721</v>
      </c>
      <c r="K28" s="48"/>
      <c r="S28" s="104"/>
    </row>
    <row r="29" spans="1:20" ht="20.100000000000001" hidden="1" customHeight="1">
      <c r="A29" s="5" t="s">
        <v>29</v>
      </c>
      <c r="B29" s="7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6">
        <f t="shared" si="4"/>
        <v>-36.031013826799885</v>
      </c>
      <c r="K29" s="48"/>
      <c r="S29" s="104" t="s">
        <v>79</v>
      </c>
    </row>
    <row r="30" spans="1:20" ht="20.100000000000001" hidden="1" customHeight="1">
      <c r="A30" s="5" t="s">
        <v>30</v>
      </c>
      <c r="B30" s="7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6">
        <f t="shared" si="4"/>
        <v>12.392003214788023</v>
      </c>
      <c r="K30" s="48"/>
      <c r="S30" s="104"/>
    </row>
    <row r="31" spans="1:20" ht="20.100000000000001" hidden="1" customHeight="1">
      <c r="A31" s="5" t="s">
        <v>31</v>
      </c>
      <c r="B31" s="7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6">
        <f t="shared" si="4"/>
        <v>8.6003973454825484</v>
      </c>
      <c r="K31" s="48"/>
      <c r="S31" s="104"/>
    </row>
    <row r="32" spans="1:20" ht="20.100000000000001" hidden="1" customHeight="1">
      <c r="A32" s="5" t="s">
        <v>32</v>
      </c>
      <c r="B32" s="7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6">
        <f t="shared" si="4"/>
        <v>49.557766120313737</v>
      </c>
      <c r="K32" s="48"/>
      <c r="S32" s="104"/>
    </row>
    <row r="33" spans="1:19" ht="20.100000000000001" hidden="1" customHeight="1">
      <c r="A33" s="5" t="s">
        <v>33</v>
      </c>
      <c r="B33" s="73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6">
        <f t="shared" si="4"/>
        <v>0.91185410334347539</v>
      </c>
      <c r="K33" s="48"/>
      <c r="S33" s="104"/>
    </row>
    <row r="34" spans="1:19" ht="20.100000000000001" hidden="1" customHeight="1">
      <c r="A34" s="5" t="s">
        <v>34</v>
      </c>
      <c r="B34" s="73"/>
      <c r="C34" s="1">
        <v>320</v>
      </c>
      <c r="D34" s="1">
        <v>300</v>
      </c>
      <c r="E34" s="1">
        <v>227.85714285714286</v>
      </c>
      <c r="F34" s="13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6">
        <f t="shared" si="4"/>
        <v>-8.8325652841781768</v>
      </c>
      <c r="K34" s="48"/>
      <c r="S34" s="104"/>
    </row>
    <row r="35" spans="1:19" ht="20.100000000000001" hidden="1" customHeight="1">
      <c r="A35" s="5" t="s">
        <v>35</v>
      </c>
      <c r="B35" s="7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6">
        <f t="shared" si="4"/>
        <v>6.0559685896613216</v>
      </c>
      <c r="K35" s="48"/>
      <c r="S35" s="104"/>
    </row>
    <row r="36" spans="1:19" ht="20.100000000000001" hidden="1" customHeight="1">
      <c r="A36" s="5" t="s">
        <v>36</v>
      </c>
      <c r="B36" s="73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6" t="s">
        <v>77</v>
      </c>
      <c r="K36" s="48"/>
      <c r="S36" s="104"/>
    </row>
    <row r="37" spans="1:19" ht="20.100000000000001" hidden="1" customHeight="1">
      <c r="A37" s="5" t="s">
        <v>37</v>
      </c>
      <c r="B37" s="73"/>
      <c r="C37" s="1">
        <v>70</v>
      </c>
      <c r="D37" s="1">
        <v>59.166666666666664</v>
      </c>
      <c r="E37" s="1">
        <v>55.714285714285715</v>
      </c>
      <c r="F37" s="13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6">
        <f t="shared" si="4"/>
        <v>-31.050588356473341</v>
      </c>
      <c r="K37" s="48"/>
      <c r="S37" s="104"/>
    </row>
    <row r="38" spans="1:19" ht="20.100000000000001" hidden="1" customHeight="1">
      <c r="A38" s="5" t="s">
        <v>38</v>
      </c>
      <c r="B38" s="73"/>
      <c r="C38" s="1">
        <v>138.33333333333334</v>
      </c>
      <c r="D38" s="1">
        <v>0</v>
      </c>
      <c r="E38" s="1">
        <v>262.85714285714283</v>
      </c>
      <c r="F38" s="13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6">
        <f t="shared" si="4"/>
        <v>0.4508065275735828</v>
      </c>
      <c r="K38" s="48"/>
      <c r="S38" s="104"/>
    </row>
    <row r="39" spans="1:19" ht="30" hidden="1" customHeight="1">
      <c r="A39" s="80" t="s">
        <v>69</v>
      </c>
      <c r="B39" s="80"/>
      <c r="C39" s="80"/>
      <c r="D39" s="80"/>
      <c r="E39" s="80"/>
      <c r="F39" s="80"/>
      <c r="G39" s="80"/>
      <c r="H39" s="80"/>
      <c r="I39" s="80"/>
      <c r="J39" s="80"/>
      <c r="K39" s="38"/>
      <c r="S39" s="104" t="s">
        <v>79</v>
      </c>
    </row>
    <row r="40" spans="1:19" ht="20.100000000000001" hidden="1" customHeight="1">
      <c r="A40" s="6" t="s">
        <v>39</v>
      </c>
      <c r="B40" s="75" t="s">
        <v>66</v>
      </c>
      <c r="C40" s="17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6">
        <f t="shared" si="4"/>
        <v>14.261904761904749</v>
      </c>
      <c r="K40" s="48"/>
      <c r="S40" s="104"/>
    </row>
    <row r="41" spans="1:19" ht="20.100000000000001" hidden="1" customHeight="1">
      <c r="A41" s="6" t="s">
        <v>40</v>
      </c>
      <c r="B41" s="76"/>
      <c r="C41" s="17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6">
        <f t="shared" si="4"/>
        <v>-17.142857142857142</v>
      </c>
      <c r="K41" s="48"/>
      <c r="S41" s="104"/>
    </row>
    <row r="42" spans="1:19" ht="20.100000000000001" hidden="1" customHeight="1">
      <c r="A42" s="6" t="s">
        <v>41</v>
      </c>
      <c r="B42" s="76"/>
      <c r="C42" s="17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6">
        <f t="shared" si="4"/>
        <v>-1.0912698412698458</v>
      </c>
      <c r="K42" s="48"/>
      <c r="S42" s="104"/>
    </row>
    <row r="43" spans="1:19" ht="20.100000000000001" hidden="1" customHeight="1">
      <c r="A43" s="6" t="s">
        <v>42</v>
      </c>
      <c r="B43" s="76"/>
      <c r="C43" s="17">
        <v>173.33333333333334</v>
      </c>
      <c r="D43" s="1">
        <v>180</v>
      </c>
      <c r="E43" s="1">
        <v>147.85714285714286</v>
      </c>
      <c r="F43" s="13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6">
        <f t="shared" si="4"/>
        <v>-4.195726537738226</v>
      </c>
      <c r="K43" s="48"/>
      <c r="S43" s="104"/>
    </row>
    <row r="44" spans="1:19" ht="20.100000000000001" hidden="1" customHeight="1">
      <c r="A44" s="6" t="s">
        <v>43</v>
      </c>
      <c r="B44" s="76"/>
      <c r="C44" s="17">
        <v>130</v>
      </c>
      <c r="D44" s="1">
        <v>125</v>
      </c>
      <c r="E44" s="1">
        <v>102.85714285714286</v>
      </c>
      <c r="F44" s="13" t="s">
        <v>77</v>
      </c>
      <c r="G44" s="13" t="s">
        <v>77</v>
      </c>
      <c r="H44" s="1">
        <f>(C44+D44+E44)/3</f>
        <v>119.28571428571429</v>
      </c>
      <c r="I44" s="13" t="s">
        <v>77</v>
      </c>
      <c r="J44" s="13" t="s">
        <v>77</v>
      </c>
      <c r="K44" s="50"/>
      <c r="S44" s="104"/>
    </row>
    <row r="45" spans="1:19" ht="20.100000000000001" hidden="1" customHeight="1">
      <c r="A45" s="6" t="s">
        <v>44</v>
      </c>
      <c r="B45" s="76"/>
      <c r="C45" s="17">
        <v>53.333333333333336</v>
      </c>
      <c r="D45" s="1">
        <v>40</v>
      </c>
      <c r="E45" s="1">
        <v>38.571428571428569</v>
      </c>
      <c r="F45" s="1">
        <v>29.285714285714285</v>
      </c>
      <c r="G45" s="13" t="s">
        <v>77</v>
      </c>
      <c r="H45" s="1">
        <f t="shared" si="0"/>
        <v>40.297619047619051</v>
      </c>
      <c r="I45" s="13" t="s">
        <v>77</v>
      </c>
      <c r="J45" s="13" t="s">
        <v>77</v>
      </c>
      <c r="K45" s="50"/>
      <c r="S45" s="104"/>
    </row>
    <row r="46" spans="1:19" ht="20.100000000000001" hidden="1" customHeight="1">
      <c r="A46" s="6" t="s">
        <v>45</v>
      </c>
      <c r="B46" s="76"/>
      <c r="C46" s="17">
        <v>100</v>
      </c>
      <c r="D46" s="1">
        <v>80</v>
      </c>
      <c r="E46" s="1">
        <v>88.571428571428569</v>
      </c>
      <c r="F46" s="1">
        <v>76.428571428571431</v>
      </c>
      <c r="G46" s="13" t="s">
        <v>77</v>
      </c>
      <c r="H46" s="1">
        <f t="shared" si="0"/>
        <v>86.25</v>
      </c>
      <c r="I46" s="13" t="s">
        <v>77</v>
      </c>
      <c r="J46" s="13" t="s">
        <v>77</v>
      </c>
      <c r="K46" s="50"/>
      <c r="S46" s="104"/>
    </row>
    <row r="47" spans="1:19" ht="20.100000000000001" hidden="1" customHeight="1">
      <c r="A47" s="6" t="s">
        <v>46</v>
      </c>
      <c r="B47" s="76"/>
      <c r="C47" s="17">
        <v>73.333333333333329</v>
      </c>
      <c r="D47" s="1">
        <v>60</v>
      </c>
      <c r="E47" s="1">
        <v>77.142857142857139</v>
      </c>
      <c r="F47" s="1">
        <v>65.714285714285708</v>
      </c>
      <c r="G47" s="13" t="s">
        <v>77</v>
      </c>
      <c r="H47" s="1">
        <f t="shared" si="0"/>
        <v>69.047619047619037</v>
      </c>
      <c r="I47" s="13" t="s">
        <v>77</v>
      </c>
      <c r="J47" s="13" t="s">
        <v>77</v>
      </c>
      <c r="K47" s="50"/>
      <c r="S47" s="104"/>
    </row>
    <row r="48" spans="1:19" ht="20.100000000000001" hidden="1" customHeight="1">
      <c r="A48" s="6" t="s">
        <v>47</v>
      </c>
      <c r="B48" s="76"/>
      <c r="C48" s="17">
        <v>143.33333333333334</v>
      </c>
      <c r="D48" s="1">
        <v>120</v>
      </c>
      <c r="E48" s="1">
        <v>105.71428571428571</v>
      </c>
      <c r="F48" s="1">
        <v>81.428571428571431</v>
      </c>
      <c r="G48" s="13" t="s">
        <v>77</v>
      </c>
      <c r="H48" s="1">
        <f t="shared" si="0"/>
        <v>112.61904761904763</v>
      </c>
      <c r="I48" s="13" t="s">
        <v>77</v>
      </c>
      <c r="J48" s="13" t="s">
        <v>77</v>
      </c>
      <c r="K48" s="50"/>
      <c r="S48" s="104"/>
    </row>
    <row r="49" spans="1:19" ht="20.100000000000001" hidden="1" customHeight="1">
      <c r="A49" s="6" t="s">
        <v>48</v>
      </c>
      <c r="B49" s="76"/>
      <c r="C49" s="17">
        <v>500</v>
      </c>
      <c r="D49" s="1">
        <v>500</v>
      </c>
      <c r="E49" s="1">
        <v>450</v>
      </c>
      <c r="F49" s="1" t="s">
        <v>77</v>
      </c>
      <c r="G49" s="13" t="s">
        <v>77</v>
      </c>
      <c r="H49" s="1">
        <f>(C49+D49+E49)/3</f>
        <v>483.33333333333331</v>
      </c>
      <c r="I49" s="13" t="s">
        <v>77</v>
      </c>
      <c r="J49" s="13" t="s">
        <v>77</v>
      </c>
      <c r="K49" s="50"/>
      <c r="S49" s="104" t="s">
        <v>79</v>
      </c>
    </row>
    <row r="50" spans="1:19" ht="20.100000000000001" hidden="1" customHeight="1">
      <c r="A50" s="6" t="s">
        <v>49</v>
      </c>
      <c r="B50" s="76"/>
      <c r="C50" s="13" t="s">
        <v>77</v>
      </c>
      <c r="D50" s="13" t="s">
        <v>77</v>
      </c>
      <c r="E50" s="13" t="s">
        <v>77</v>
      </c>
      <c r="F50" s="1">
        <v>90</v>
      </c>
      <c r="G50" s="13" t="s">
        <v>77</v>
      </c>
      <c r="H50" s="1">
        <v>90</v>
      </c>
      <c r="I50" s="13" t="s">
        <v>77</v>
      </c>
      <c r="J50" s="13" t="s">
        <v>77</v>
      </c>
      <c r="K50" s="50"/>
      <c r="S50" s="104"/>
    </row>
    <row r="51" spans="1:19" ht="20.100000000000001" hidden="1" customHeight="1">
      <c r="A51" s="6" t="s">
        <v>50</v>
      </c>
      <c r="B51" s="76"/>
      <c r="C51" s="13" t="s">
        <v>77</v>
      </c>
      <c r="D51" s="13" t="s">
        <v>77</v>
      </c>
      <c r="E51" s="13" t="s">
        <v>77</v>
      </c>
      <c r="F51" s="1">
        <v>257.14285714285717</v>
      </c>
      <c r="G51" s="13" t="s">
        <v>77</v>
      </c>
      <c r="H51" s="1">
        <v>257.14285714285717</v>
      </c>
      <c r="I51" s="13" t="s">
        <v>77</v>
      </c>
      <c r="J51" s="13" t="s">
        <v>77</v>
      </c>
      <c r="K51" s="50"/>
      <c r="S51" s="104"/>
    </row>
    <row r="52" spans="1:19" ht="20.100000000000001" hidden="1" customHeight="1">
      <c r="A52" s="6" t="s">
        <v>51</v>
      </c>
      <c r="B52" s="77"/>
      <c r="C52" s="13" t="s">
        <v>77</v>
      </c>
      <c r="D52" s="13" t="s">
        <v>77</v>
      </c>
      <c r="E52" s="13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6">
        <f t="shared" si="4"/>
        <v>51.690262929789078</v>
      </c>
      <c r="K52" s="48"/>
      <c r="S52" s="104"/>
    </row>
    <row r="53" spans="1:19" ht="20.100000000000001" hidden="1" customHeight="1">
      <c r="A53" s="98" t="s">
        <v>81</v>
      </c>
      <c r="B53" s="98"/>
      <c r="C53" s="98"/>
      <c r="D53" s="98"/>
      <c r="E53" s="98"/>
      <c r="F53" s="98"/>
      <c r="G53" s="98"/>
      <c r="H53" s="98"/>
      <c r="I53" s="98"/>
      <c r="J53" s="99"/>
      <c r="K53" s="38"/>
      <c r="S53" s="104"/>
    </row>
    <row r="54" spans="1:19" ht="20.100000000000001" hidden="1" customHeight="1">
      <c r="A54" s="6" t="s">
        <v>52</v>
      </c>
      <c r="B54" s="7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8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6">
        <f t="shared" ref="J54:J62" si="6">(I54*100)/G54</f>
        <v>-6.0439560439560518</v>
      </c>
      <c r="K54" s="48"/>
      <c r="S54" s="104"/>
    </row>
    <row r="55" spans="1:19" ht="20.100000000000001" hidden="1" customHeight="1">
      <c r="A55" s="6" t="s">
        <v>53</v>
      </c>
      <c r="B55" s="73"/>
      <c r="C55" s="1">
        <v>1200</v>
      </c>
      <c r="D55" s="1">
        <v>1200</v>
      </c>
      <c r="E55" s="1">
        <v>1044.2857142857142</v>
      </c>
      <c r="F55" s="1">
        <v>668.57142857142856</v>
      </c>
      <c r="G55" s="8">
        <v>1200</v>
      </c>
      <c r="H55" s="1">
        <f t="shared" si="0"/>
        <v>1028.2142857142858</v>
      </c>
      <c r="I55" s="1">
        <f t="shared" si="5"/>
        <v>-171.78571428571422</v>
      </c>
      <c r="J55" s="16">
        <f t="shared" si="6"/>
        <v>-14.315476190476183</v>
      </c>
      <c r="K55" s="48"/>
      <c r="S55" s="104"/>
    </row>
    <row r="56" spans="1:19" ht="28.5" hidden="1" customHeight="1">
      <c r="A56" s="28" t="s">
        <v>54</v>
      </c>
      <c r="B56" s="73"/>
      <c r="C56" s="1">
        <v>600</v>
      </c>
      <c r="D56" s="1">
        <v>600</v>
      </c>
      <c r="E56" s="1">
        <v>600</v>
      </c>
      <c r="F56" s="1">
        <v>514.28571428571433</v>
      </c>
      <c r="G56" s="8">
        <v>600</v>
      </c>
      <c r="H56" s="1">
        <f t="shared" si="0"/>
        <v>578.57142857142856</v>
      </c>
      <c r="I56" s="1">
        <f t="shared" si="5"/>
        <v>-21.428571428571445</v>
      </c>
      <c r="J56" s="16">
        <f t="shared" si="6"/>
        <v>-3.5714285714285743</v>
      </c>
      <c r="K56" s="48"/>
      <c r="S56" s="104"/>
    </row>
    <row r="57" spans="1:19" ht="20.100000000000001" hidden="1" customHeight="1">
      <c r="A57" s="6" t="s">
        <v>55</v>
      </c>
      <c r="B57" s="7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8">
        <v>268.44</v>
      </c>
      <c r="H57" s="1">
        <f t="shared" si="0"/>
        <v>293.80952380952385</v>
      </c>
      <c r="I57" s="1">
        <f t="shared" si="5"/>
        <v>25.369523809523855</v>
      </c>
      <c r="J57" s="16">
        <f t="shared" si="6"/>
        <v>9.4507241132185413</v>
      </c>
      <c r="K57" s="48"/>
      <c r="S57" s="104"/>
    </row>
    <row r="58" spans="1:19" ht="42.75" hidden="1" customHeight="1">
      <c r="A58" s="6" t="s">
        <v>56</v>
      </c>
      <c r="B58" s="67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8">
        <v>271.88</v>
      </c>
      <c r="H58" s="1">
        <f t="shared" si="0"/>
        <v>254.46428571428569</v>
      </c>
      <c r="I58" s="1">
        <f t="shared" si="5"/>
        <v>-17.415714285714301</v>
      </c>
      <c r="J58" s="16">
        <f t="shared" si="6"/>
        <v>-6.405662161878146</v>
      </c>
      <c r="K58" s="48"/>
      <c r="S58" s="65"/>
    </row>
    <row r="59" spans="1:19" ht="20.100000000000001" hidden="1" customHeight="1">
      <c r="A59" s="74" t="s">
        <v>70</v>
      </c>
      <c r="B59" s="74"/>
      <c r="C59" s="74"/>
      <c r="D59" s="74"/>
      <c r="E59" s="74"/>
      <c r="F59" s="74"/>
      <c r="G59" s="74"/>
      <c r="H59" s="74"/>
    </row>
    <row r="60" spans="1:19" ht="20.100000000000001" hidden="1" customHeight="1">
      <c r="A60" s="6" t="s">
        <v>71</v>
      </c>
      <c r="B60" s="15" t="s">
        <v>74</v>
      </c>
      <c r="C60" s="15">
        <v>650</v>
      </c>
      <c r="D60" s="15">
        <v>650</v>
      </c>
      <c r="E60" s="15">
        <v>620</v>
      </c>
      <c r="F60" s="15">
        <v>620</v>
      </c>
      <c r="G60" s="15">
        <v>650</v>
      </c>
      <c r="H60" s="1">
        <f t="shared" si="0"/>
        <v>635</v>
      </c>
      <c r="I60" s="1">
        <f t="shared" si="5"/>
        <v>-15</v>
      </c>
      <c r="J60" s="16">
        <f t="shared" si="6"/>
        <v>-2.3076923076923075</v>
      </c>
      <c r="K60" s="48"/>
    </row>
    <row r="61" spans="1:19" ht="20.100000000000001" hidden="1" customHeight="1">
      <c r="A61" s="6" t="s">
        <v>72</v>
      </c>
      <c r="B61" s="15" t="s">
        <v>75</v>
      </c>
      <c r="C61" s="15">
        <v>5800</v>
      </c>
      <c r="D61" s="15">
        <v>5800</v>
      </c>
      <c r="E61" s="15">
        <v>5800</v>
      </c>
      <c r="F61" s="15">
        <v>5800</v>
      </c>
      <c r="G61" s="15">
        <v>5800</v>
      </c>
      <c r="H61" s="1">
        <f t="shared" si="0"/>
        <v>5800</v>
      </c>
      <c r="I61" s="1">
        <f t="shared" si="5"/>
        <v>0</v>
      </c>
      <c r="J61" s="16">
        <f t="shared" si="6"/>
        <v>0</v>
      </c>
      <c r="K61" s="48"/>
    </row>
    <row r="62" spans="1:19" ht="20.100000000000001" hidden="1" customHeight="1">
      <c r="A62" s="6" t="s">
        <v>73</v>
      </c>
      <c r="B62" s="15" t="s">
        <v>76</v>
      </c>
      <c r="C62" s="15">
        <v>540</v>
      </c>
      <c r="D62" s="15">
        <v>540</v>
      </c>
      <c r="E62" s="15">
        <v>540</v>
      </c>
      <c r="F62" s="15">
        <v>540</v>
      </c>
      <c r="G62" s="15">
        <v>540</v>
      </c>
      <c r="H62" s="1">
        <f t="shared" si="0"/>
        <v>540</v>
      </c>
      <c r="I62" s="1">
        <f t="shared" si="5"/>
        <v>0</v>
      </c>
      <c r="J62" s="16">
        <f t="shared" si="6"/>
        <v>0</v>
      </c>
      <c r="K62" s="48"/>
    </row>
    <row r="63" spans="1:19" hidden="1"/>
    <row r="64" spans="1:19" hidden="1"/>
    <row r="65" spans="1:12" ht="18.75" hidden="1">
      <c r="B65" s="87" t="s">
        <v>83</v>
      </c>
      <c r="C65" s="87"/>
      <c r="D65" s="87"/>
      <c r="E65" s="87"/>
      <c r="F65" s="87"/>
      <c r="G65" s="87"/>
      <c r="H65" s="87"/>
    </row>
    <row r="66" spans="1:12" ht="18.75" hidden="1">
      <c r="B66" s="29"/>
      <c r="C66" s="29"/>
      <c r="D66" s="29"/>
      <c r="E66" s="10"/>
      <c r="F66" s="7" t="s">
        <v>0</v>
      </c>
      <c r="G66" s="7"/>
      <c r="H66" s="7"/>
      <c r="I66" s="7"/>
      <c r="J66" s="7"/>
      <c r="K66" s="56"/>
      <c r="L66" s="57"/>
    </row>
    <row r="67" spans="1:12" hidden="1">
      <c r="A67" s="88" t="s">
        <v>1</v>
      </c>
      <c r="B67" s="88" t="s">
        <v>57</v>
      </c>
      <c r="C67" s="100" t="s">
        <v>58</v>
      </c>
      <c r="D67" s="100"/>
      <c r="E67" s="100"/>
      <c r="F67" s="100"/>
      <c r="G67" s="100" t="s">
        <v>59</v>
      </c>
      <c r="H67" s="100"/>
      <c r="I67" s="100" t="s">
        <v>60</v>
      </c>
      <c r="J67" s="100"/>
      <c r="K67" s="58"/>
      <c r="L67" s="57"/>
    </row>
    <row r="68" spans="1:12" ht="30" hidden="1">
      <c r="A68" s="89"/>
      <c r="B68" s="89"/>
      <c r="C68" s="14" t="s">
        <v>2</v>
      </c>
      <c r="D68" s="14" t="s">
        <v>3</v>
      </c>
      <c r="E68" s="14" t="s">
        <v>4</v>
      </c>
      <c r="F68" s="14" t="s">
        <v>5</v>
      </c>
      <c r="G68" s="101" t="s">
        <v>6</v>
      </c>
      <c r="H68" s="102" t="s">
        <v>64</v>
      </c>
      <c r="I68" s="103" t="s">
        <v>61</v>
      </c>
      <c r="J68" s="103" t="s">
        <v>62</v>
      </c>
      <c r="K68" s="59"/>
      <c r="L68" s="57"/>
    </row>
    <row r="69" spans="1:12" hidden="1">
      <c r="A69" s="90"/>
      <c r="B69" s="90"/>
      <c r="C69" s="3" t="s">
        <v>7</v>
      </c>
      <c r="D69" s="3" t="s">
        <v>7</v>
      </c>
      <c r="E69" s="3" t="s">
        <v>7</v>
      </c>
      <c r="F69" s="3" t="s">
        <v>7</v>
      </c>
      <c r="G69" s="101"/>
      <c r="H69" s="102"/>
      <c r="I69" s="103"/>
      <c r="J69" s="103"/>
      <c r="K69" s="59"/>
      <c r="L69" s="57"/>
    </row>
    <row r="70" spans="1:12" hidden="1">
      <c r="A70" s="82" t="s">
        <v>63</v>
      </c>
      <c r="B70" s="83"/>
      <c r="C70" s="83"/>
      <c r="D70" s="83"/>
      <c r="E70" s="83"/>
      <c r="F70" s="83"/>
      <c r="G70" s="83"/>
      <c r="H70" s="83"/>
      <c r="I70" s="83"/>
      <c r="J70" s="83"/>
      <c r="K70" s="60"/>
      <c r="L70" s="57"/>
    </row>
    <row r="71" spans="1:12" hidden="1">
      <c r="A71" s="4" t="str">
        <f>Feuil2!A105</f>
        <v>سـميـــد عــادي</v>
      </c>
      <c r="B71" s="75" t="s">
        <v>66</v>
      </c>
      <c r="C71" s="1">
        <v>900</v>
      </c>
      <c r="D71" s="1">
        <v>900</v>
      </c>
      <c r="E71" s="1">
        <v>900</v>
      </c>
      <c r="F71" s="1">
        <v>900</v>
      </c>
      <c r="G71" s="30">
        <v>900</v>
      </c>
      <c r="H71" s="1">
        <f>(C71+D71+E71+F71)/4</f>
        <v>900</v>
      </c>
      <c r="I71" s="1">
        <f>H71-G71</f>
        <v>0</v>
      </c>
      <c r="J71" s="16">
        <f>(I71*100)/G71</f>
        <v>0</v>
      </c>
      <c r="K71" s="48"/>
    </row>
    <row r="72" spans="1:12" ht="15" hidden="1" customHeight="1">
      <c r="A72" s="4" t="str">
        <f>Feuil2!A106</f>
        <v>سميد رفيـــع</v>
      </c>
      <c r="B72" s="76"/>
      <c r="C72" s="26">
        <v>1000</v>
      </c>
      <c r="D72" s="26">
        <v>1000</v>
      </c>
      <c r="E72" s="26">
        <v>1000</v>
      </c>
      <c r="F72" s="26">
        <v>1000</v>
      </c>
      <c r="G72" s="11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6">
        <f t="shared" ref="J72:J87" si="9">(I72*100)/G72</f>
        <v>0</v>
      </c>
      <c r="K72" s="48"/>
    </row>
    <row r="73" spans="1:12" hidden="1">
      <c r="A73" s="4" t="str">
        <f>Feuil2!A107</f>
        <v>فــريــنــة</v>
      </c>
      <c r="B73" s="76"/>
      <c r="C73" s="1">
        <v>60</v>
      </c>
      <c r="D73" s="1">
        <v>60</v>
      </c>
      <c r="E73" s="1">
        <v>60</v>
      </c>
      <c r="F73" s="1">
        <v>60</v>
      </c>
      <c r="G73" s="30">
        <v>60</v>
      </c>
      <c r="H73" s="1">
        <f t="shared" si="7"/>
        <v>60</v>
      </c>
      <c r="I73" s="1">
        <f t="shared" si="8"/>
        <v>0</v>
      </c>
      <c r="J73" s="16">
        <f t="shared" si="9"/>
        <v>0</v>
      </c>
      <c r="K73" s="48"/>
    </row>
    <row r="74" spans="1:12" hidden="1">
      <c r="A74" s="4" t="str">
        <f>Feuil2!A108</f>
        <v xml:space="preserve">سكر أبيض </v>
      </c>
      <c r="B74" s="77"/>
      <c r="C74" s="1">
        <v>85</v>
      </c>
      <c r="D74" s="1">
        <v>85</v>
      </c>
      <c r="E74" s="1">
        <v>85</v>
      </c>
      <c r="F74" s="1">
        <v>85</v>
      </c>
      <c r="G74" s="30">
        <v>85</v>
      </c>
      <c r="H74" s="1">
        <f t="shared" si="7"/>
        <v>85</v>
      </c>
      <c r="I74" s="1">
        <f t="shared" si="8"/>
        <v>0</v>
      </c>
      <c r="J74" s="16">
        <f t="shared" si="9"/>
        <v>0</v>
      </c>
      <c r="K74" s="48"/>
    </row>
    <row r="75" spans="1:12" ht="30" hidden="1">
      <c r="A75" s="4" t="str">
        <f>Feuil2!A109</f>
        <v xml:space="preserve">فرينة الأطفال -بليدينا-
</v>
      </c>
      <c r="B75" s="84" t="s">
        <v>67</v>
      </c>
      <c r="C75" s="1">
        <v>200</v>
      </c>
      <c r="D75" s="1">
        <v>200</v>
      </c>
      <c r="E75" s="1">
        <v>200</v>
      </c>
      <c r="F75" s="1">
        <v>200</v>
      </c>
      <c r="G75" s="30">
        <v>200</v>
      </c>
      <c r="H75" s="1">
        <f t="shared" si="7"/>
        <v>200</v>
      </c>
      <c r="I75" s="1">
        <f t="shared" si="8"/>
        <v>0</v>
      </c>
      <c r="J75" s="16">
        <f t="shared" si="9"/>
        <v>0</v>
      </c>
      <c r="K75" s="48"/>
    </row>
    <row r="76" spans="1:12" ht="30" hidden="1">
      <c r="A76" s="4" t="str">
        <f>Feuil2!A110</f>
        <v>مسحوق حليب الاطفال-الصحة-</v>
      </c>
      <c r="B76" s="85"/>
      <c r="C76" s="1">
        <v>360</v>
      </c>
      <c r="D76" s="1">
        <v>360</v>
      </c>
      <c r="E76" s="1">
        <v>360</v>
      </c>
      <c r="F76" s="1">
        <v>360</v>
      </c>
      <c r="G76" s="30">
        <v>360</v>
      </c>
      <c r="H76" s="1">
        <f t="shared" si="7"/>
        <v>360</v>
      </c>
      <c r="I76" s="1">
        <f t="shared" si="8"/>
        <v>0</v>
      </c>
      <c r="J76" s="16">
        <f t="shared" si="9"/>
        <v>0</v>
      </c>
      <c r="K76" s="48"/>
    </row>
    <row r="77" spans="1:12" ht="30" hidden="1">
      <c r="A77" s="4" t="str">
        <f>Feuil2!A111</f>
        <v>مسحـوق حليــب للكبـار(gloria)</v>
      </c>
      <c r="B77" s="86"/>
      <c r="C77" s="1">
        <v>380</v>
      </c>
      <c r="D77" s="1">
        <v>380</v>
      </c>
      <c r="E77" s="1">
        <v>380</v>
      </c>
      <c r="F77" s="1">
        <v>380</v>
      </c>
      <c r="G77" s="30">
        <v>380</v>
      </c>
      <c r="H77" s="1">
        <f t="shared" si="7"/>
        <v>380</v>
      </c>
      <c r="I77" s="1">
        <f t="shared" si="8"/>
        <v>0</v>
      </c>
      <c r="J77" s="16">
        <f t="shared" si="9"/>
        <v>0</v>
      </c>
      <c r="K77" s="48"/>
    </row>
    <row r="78" spans="1:12" hidden="1">
      <c r="A78" s="4" t="str">
        <f>Feuil2!A112</f>
        <v>بـــــن</v>
      </c>
      <c r="B78" s="73" t="s">
        <v>66</v>
      </c>
      <c r="C78" s="1">
        <v>600</v>
      </c>
      <c r="D78" s="1">
        <v>600</v>
      </c>
      <c r="E78" s="1">
        <v>600</v>
      </c>
      <c r="F78" s="1">
        <v>600</v>
      </c>
      <c r="G78" s="30">
        <v>600</v>
      </c>
      <c r="H78" s="1">
        <f t="shared" si="7"/>
        <v>600</v>
      </c>
      <c r="I78" s="1">
        <f t="shared" si="8"/>
        <v>0</v>
      </c>
      <c r="J78" s="16">
        <f t="shared" si="9"/>
        <v>0</v>
      </c>
      <c r="K78" s="48"/>
    </row>
    <row r="79" spans="1:12" ht="30" hidden="1">
      <c r="A79" s="4" t="str">
        <f>Feuil2!A113</f>
        <v>شاي -الخيمة- علبة125غ</v>
      </c>
      <c r="B79" s="73"/>
      <c r="C79" s="1">
        <v>400</v>
      </c>
      <c r="D79" s="1">
        <v>400</v>
      </c>
      <c r="E79" s="1">
        <v>400</v>
      </c>
      <c r="F79" s="1">
        <v>400</v>
      </c>
      <c r="G79" s="30">
        <v>400</v>
      </c>
      <c r="H79" s="1">
        <f t="shared" si="7"/>
        <v>400</v>
      </c>
      <c r="I79" s="1">
        <f t="shared" si="8"/>
        <v>0</v>
      </c>
      <c r="J79" s="16">
        <f t="shared" si="9"/>
        <v>0</v>
      </c>
      <c r="K79" s="48"/>
    </row>
    <row r="80" spans="1:12" hidden="1">
      <c r="A80" s="4" t="str">
        <f>Feuil2!A114</f>
        <v xml:space="preserve">خميرة جافة </v>
      </c>
      <c r="B80" s="66" t="s">
        <v>67</v>
      </c>
      <c r="C80" s="1">
        <v>177</v>
      </c>
      <c r="D80" s="1">
        <v>177</v>
      </c>
      <c r="E80" s="1">
        <v>177</v>
      </c>
      <c r="F80" s="1">
        <v>177</v>
      </c>
      <c r="G80" s="30">
        <v>177</v>
      </c>
      <c r="H80" s="1">
        <f t="shared" si="7"/>
        <v>177</v>
      </c>
      <c r="I80" s="1">
        <f t="shared" si="8"/>
        <v>0</v>
      </c>
      <c r="J80" s="16">
        <f t="shared" si="9"/>
        <v>0</v>
      </c>
      <c r="K80" s="48"/>
    </row>
    <row r="81" spans="1:19" hidden="1">
      <c r="A81" s="4" t="str">
        <f>Feuil2!A115</f>
        <v>زيت غذائية</v>
      </c>
      <c r="B81" s="66" t="s">
        <v>68</v>
      </c>
      <c r="C81" s="1">
        <v>580</v>
      </c>
      <c r="D81" s="1">
        <v>580</v>
      </c>
      <c r="E81" s="1">
        <v>580</v>
      </c>
      <c r="F81" s="1">
        <v>580</v>
      </c>
      <c r="G81" s="30">
        <v>580</v>
      </c>
      <c r="H81" s="1">
        <f t="shared" si="7"/>
        <v>580</v>
      </c>
      <c r="I81" s="1">
        <f t="shared" si="8"/>
        <v>0</v>
      </c>
      <c r="J81" s="16">
        <f t="shared" si="9"/>
        <v>0</v>
      </c>
      <c r="K81" s="48"/>
    </row>
    <row r="82" spans="1:19" hidden="1">
      <c r="A82" s="4" t="str">
        <f>Feuil2!A116</f>
        <v>فاصولياء جافـة</v>
      </c>
      <c r="B82" s="75" t="s">
        <v>66</v>
      </c>
      <c r="C82" s="1">
        <v>160</v>
      </c>
      <c r="D82" s="1">
        <v>160</v>
      </c>
      <c r="E82" s="1">
        <v>160</v>
      </c>
      <c r="F82" s="1">
        <v>160</v>
      </c>
      <c r="G82" s="30">
        <v>160</v>
      </c>
      <c r="H82" s="1">
        <f t="shared" si="7"/>
        <v>160</v>
      </c>
      <c r="I82" s="1">
        <f t="shared" si="8"/>
        <v>0</v>
      </c>
      <c r="J82" s="16">
        <f t="shared" si="9"/>
        <v>0</v>
      </c>
      <c r="K82" s="48"/>
    </row>
    <row r="83" spans="1:19" hidden="1">
      <c r="A83" s="4" t="str">
        <f>Feuil2!A117</f>
        <v>عدس</v>
      </c>
      <c r="B83" s="76"/>
      <c r="C83" s="1">
        <v>150</v>
      </c>
      <c r="D83" s="1">
        <v>150</v>
      </c>
      <c r="E83" s="1">
        <v>150</v>
      </c>
      <c r="F83" s="1">
        <v>150</v>
      </c>
      <c r="G83" s="30">
        <v>150</v>
      </c>
      <c r="H83" s="1">
        <f t="shared" si="7"/>
        <v>150</v>
      </c>
      <c r="I83" s="1">
        <f t="shared" si="8"/>
        <v>0</v>
      </c>
      <c r="J83" s="16">
        <f t="shared" si="9"/>
        <v>0</v>
      </c>
      <c r="K83" s="48"/>
    </row>
    <row r="84" spans="1:19" hidden="1">
      <c r="A84" s="4" t="str">
        <f>Feuil2!A118</f>
        <v xml:space="preserve">حمص </v>
      </c>
      <c r="B84" s="76"/>
      <c r="C84" s="1">
        <v>150</v>
      </c>
      <c r="D84" s="1">
        <v>150</v>
      </c>
      <c r="E84" s="1">
        <v>150</v>
      </c>
      <c r="F84" s="1">
        <v>150</v>
      </c>
      <c r="G84" s="30">
        <v>150</v>
      </c>
      <c r="H84" s="1">
        <f t="shared" si="7"/>
        <v>150</v>
      </c>
      <c r="I84" s="1">
        <f t="shared" si="8"/>
        <v>0</v>
      </c>
      <c r="J84" s="16">
        <f t="shared" si="9"/>
        <v>0</v>
      </c>
      <c r="K84" s="48"/>
      <c r="M84" s="78" t="s">
        <v>235</v>
      </c>
      <c r="N84" s="78"/>
      <c r="O84" s="78"/>
      <c r="P84" s="78"/>
      <c r="Q84" s="78"/>
      <c r="R84" s="78"/>
      <c r="S84" s="46"/>
    </row>
    <row r="85" spans="1:19" ht="15" hidden="1" customHeight="1">
      <c r="A85" s="4" t="str">
        <f>Feuil2!A119</f>
        <v>أرز</v>
      </c>
      <c r="B85" s="76"/>
      <c r="C85" s="1">
        <v>80</v>
      </c>
      <c r="D85" s="1">
        <v>80</v>
      </c>
      <c r="E85" s="1">
        <v>80</v>
      </c>
      <c r="F85" s="1">
        <v>80</v>
      </c>
      <c r="G85" s="30">
        <v>80</v>
      </c>
      <c r="H85" s="1">
        <f t="shared" si="7"/>
        <v>80</v>
      </c>
      <c r="I85" s="1">
        <f t="shared" si="8"/>
        <v>0</v>
      </c>
      <c r="J85" s="16">
        <f t="shared" si="9"/>
        <v>0</v>
      </c>
      <c r="K85" s="48"/>
      <c r="S85" s="105" t="s">
        <v>234</v>
      </c>
    </row>
    <row r="86" spans="1:19" hidden="1">
      <c r="A86" s="4" t="str">
        <f>Feuil2!A120</f>
        <v>عجائن غذائية</v>
      </c>
      <c r="B86" s="76"/>
      <c r="C86" s="1">
        <v>85</v>
      </c>
      <c r="D86" s="1">
        <v>85</v>
      </c>
      <c r="E86" s="1">
        <v>85</v>
      </c>
      <c r="F86" s="1">
        <v>85</v>
      </c>
      <c r="G86" s="30">
        <v>85</v>
      </c>
      <c r="H86" s="1">
        <f t="shared" si="7"/>
        <v>85</v>
      </c>
      <c r="I86" s="1">
        <f t="shared" si="8"/>
        <v>0</v>
      </c>
      <c r="J86" s="16">
        <f t="shared" si="9"/>
        <v>0</v>
      </c>
      <c r="K86" s="48"/>
      <c r="S86" s="105"/>
    </row>
    <row r="87" spans="1:19" ht="30" hidden="1">
      <c r="A87" s="4" t="str">
        <f>Feuil2!A121</f>
        <v xml:space="preserve">طماطم مصبـرة مستوردة </v>
      </c>
      <c r="B87" s="77"/>
      <c r="C87" s="1">
        <v>180</v>
      </c>
      <c r="D87" s="1">
        <v>180</v>
      </c>
      <c r="E87" s="1">
        <v>180</v>
      </c>
      <c r="F87" s="1">
        <v>180</v>
      </c>
      <c r="G87" s="30">
        <v>180</v>
      </c>
      <c r="H87" s="1">
        <f t="shared" si="7"/>
        <v>180</v>
      </c>
      <c r="I87" s="1">
        <f t="shared" si="8"/>
        <v>0</v>
      </c>
      <c r="J87" s="16">
        <f t="shared" si="9"/>
        <v>0</v>
      </c>
      <c r="K87" s="48"/>
      <c r="S87" s="105"/>
    </row>
    <row r="88" spans="1:19" hidden="1">
      <c r="A88" s="79" t="s">
        <v>65</v>
      </c>
      <c r="B88" s="79"/>
      <c r="C88" s="79"/>
      <c r="D88" s="79"/>
      <c r="E88" s="79"/>
      <c r="F88" s="79"/>
      <c r="G88" s="79"/>
      <c r="H88" s="79"/>
      <c r="I88" s="79"/>
      <c r="J88" s="79"/>
      <c r="K88" s="49"/>
      <c r="S88" s="105"/>
    </row>
    <row r="89" spans="1:19" hidden="1">
      <c r="A89" s="5" t="str">
        <f>Feuil2!A133</f>
        <v>بطاطا</v>
      </c>
      <c r="B89" s="7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3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6">
        <f t="shared" ref="J89:J99" si="11">(I89*100)/G89</f>
        <v>-5.9975520195838383</v>
      </c>
      <c r="K89" s="48"/>
      <c r="S89" s="105"/>
    </row>
    <row r="90" spans="1:19" hidden="1">
      <c r="A90" s="5" t="str">
        <f>Feuil2!A134</f>
        <v>طماطم طازجــة</v>
      </c>
      <c r="B90" s="7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3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6">
        <f t="shared" si="11"/>
        <v>-1.6279069767441767</v>
      </c>
      <c r="K90" s="48"/>
      <c r="S90" s="105"/>
    </row>
    <row r="91" spans="1:19" hidden="1">
      <c r="A91" s="5" t="s">
        <v>233</v>
      </c>
      <c r="B91" s="7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3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6">
        <f t="shared" si="11"/>
        <v>6.3861758076633937</v>
      </c>
      <c r="K91" s="48"/>
      <c r="S91" s="105"/>
    </row>
    <row r="92" spans="1:19" hidden="1">
      <c r="A92" s="5" t="str">
        <f>Feuil2!A136</f>
        <v>خس</v>
      </c>
      <c r="B92" s="7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3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6">
        <f t="shared" si="11"/>
        <v>-0.25641025641026188</v>
      </c>
      <c r="K92" s="48"/>
      <c r="S92" s="105"/>
    </row>
    <row r="93" spans="1:19" hidden="1">
      <c r="A93" s="5" t="str">
        <f>Feuil2!A137</f>
        <v xml:space="preserve">قرعة </v>
      </c>
      <c r="B93" s="7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3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6">
        <f t="shared" si="11"/>
        <v>7.9582366589327194</v>
      </c>
      <c r="K93" s="48"/>
      <c r="S93" s="105"/>
    </row>
    <row r="94" spans="1:19" hidden="1">
      <c r="A94" s="5" t="str">
        <f>Feuil2!A138</f>
        <v>جزر</v>
      </c>
      <c r="B94" s="7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3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6">
        <f t="shared" si="11"/>
        <v>-3.0726256983240239</v>
      </c>
      <c r="K94" s="48"/>
      <c r="S94" s="105"/>
    </row>
    <row r="95" spans="1:19" hidden="1">
      <c r="A95" s="5" t="str">
        <f>Feuil2!A139</f>
        <v>فلفل حلو</v>
      </c>
      <c r="B95" s="7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3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6">
        <f t="shared" si="11"/>
        <v>-4.7231367853936064</v>
      </c>
      <c r="K95" s="48"/>
    </row>
    <row r="96" spans="1:19" hidden="1">
      <c r="A96" s="5" t="str">
        <f>Feuil2!A140</f>
        <v>فلفل حار</v>
      </c>
      <c r="B96" s="7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3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6">
        <f t="shared" si="11"/>
        <v>-4.2086112795633559</v>
      </c>
      <c r="K96" s="48"/>
    </row>
    <row r="97" spans="1:19" ht="15" hidden="1" customHeight="1">
      <c r="A97" s="5" t="str">
        <f>Feuil2!A141</f>
        <v>فاصوليا خضراء</v>
      </c>
      <c r="B97" s="7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3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6">
        <f t="shared" si="11"/>
        <v>77.871485943775085</v>
      </c>
      <c r="K97" s="48"/>
      <c r="S97" s="105" t="s">
        <v>234</v>
      </c>
    </row>
    <row r="98" spans="1:19" hidden="1">
      <c r="A98" s="5" t="str">
        <f>Feuil2!A142</f>
        <v>شمـنــدر</v>
      </c>
      <c r="B98" s="7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3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6">
        <f t="shared" si="11"/>
        <v>-80.160067396798652</v>
      </c>
      <c r="K98" s="48"/>
      <c r="S98" s="105"/>
    </row>
    <row r="99" spans="1:19" hidden="1">
      <c r="A99" s="5" t="str">
        <f>Feuil2!A143</f>
        <v xml:space="preserve">ثــــوم محلي </v>
      </c>
      <c r="B99" s="7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3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6">
        <f t="shared" si="11"/>
        <v>97.013188518231161</v>
      </c>
      <c r="K99" s="48"/>
      <c r="S99" s="105"/>
    </row>
    <row r="100" spans="1:19" hidden="1">
      <c r="A100" s="18"/>
      <c r="B100" s="19"/>
      <c r="C100" s="20"/>
      <c r="D100" s="20"/>
      <c r="E100" s="20"/>
      <c r="F100" s="21"/>
      <c r="G100" s="22"/>
      <c r="H100" s="20"/>
      <c r="I100" s="20"/>
      <c r="J100" s="23"/>
      <c r="K100" s="23"/>
      <c r="S100" s="105"/>
    </row>
    <row r="101" spans="1:19" hidden="1">
      <c r="A101" s="18"/>
      <c r="B101" s="19"/>
      <c r="C101" s="20"/>
      <c r="D101" s="20"/>
      <c r="E101" s="20"/>
      <c r="F101" s="21"/>
      <c r="G101" s="22"/>
      <c r="H101" s="20"/>
      <c r="I101" s="20"/>
      <c r="J101" s="23"/>
      <c r="K101" s="23"/>
      <c r="S101" s="105"/>
    </row>
    <row r="102" spans="1:19" hidden="1">
      <c r="A102" s="18"/>
      <c r="B102" s="19"/>
      <c r="C102" s="20"/>
      <c r="D102" s="20"/>
      <c r="E102" s="20"/>
      <c r="F102" s="21"/>
      <c r="G102" s="22"/>
      <c r="H102" s="20"/>
      <c r="I102" s="20"/>
      <c r="J102" s="23"/>
      <c r="K102" s="23"/>
      <c r="S102" s="105"/>
    </row>
    <row r="103" spans="1:19" ht="15.75" hidden="1">
      <c r="A103" s="80" t="s">
        <v>69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38"/>
      <c r="S103" s="105"/>
    </row>
    <row r="104" spans="1:19" hidden="1">
      <c r="A104" s="6" t="str">
        <f>Feuil2!A148</f>
        <v>تمــور</v>
      </c>
      <c r="B104" s="75" t="s">
        <v>66</v>
      </c>
      <c r="C104" s="17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3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6">
        <f t="shared" ref="J104:J114" si="16">(I104*100)/G104</f>
        <v>-3.7299437382787963</v>
      </c>
      <c r="K104" s="48"/>
      <c r="S104" s="105"/>
    </row>
    <row r="105" spans="1:19" hidden="1">
      <c r="A105" s="6" t="str">
        <f>Feuil2!A149</f>
        <v xml:space="preserve">تفاح محلي </v>
      </c>
      <c r="B105" s="76"/>
      <c r="C105" s="17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30"/>
      <c r="H105" s="1">
        <f t="shared" si="14"/>
        <v>0</v>
      </c>
      <c r="I105" s="1">
        <f t="shared" si="15"/>
        <v>0</v>
      </c>
      <c r="J105" s="16" t="e">
        <f t="shared" si="16"/>
        <v>#DIV/0!</v>
      </c>
      <c r="K105" s="48"/>
      <c r="S105" s="105"/>
    </row>
    <row r="106" spans="1:19" hidden="1">
      <c r="A106" s="6" t="str">
        <f>Feuil2!A150</f>
        <v>تفاح مستورد</v>
      </c>
      <c r="B106" s="76"/>
      <c r="C106" s="17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30">
        <f>H41</f>
        <v>181.25</v>
      </c>
      <c r="H106" s="1">
        <f t="shared" si="14"/>
        <v>229</v>
      </c>
      <c r="I106" s="1">
        <f t="shared" si="15"/>
        <v>47.75</v>
      </c>
      <c r="J106" s="16">
        <f t="shared" si="16"/>
        <v>26.344827586206897</v>
      </c>
      <c r="K106" s="48"/>
      <c r="S106" s="105"/>
    </row>
    <row r="107" spans="1:19" hidden="1">
      <c r="A107" s="6" t="str">
        <f>Feuil2!A151</f>
        <v>مـــوز</v>
      </c>
      <c r="B107" s="76"/>
      <c r="C107" s="17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3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6">
        <f t="shared" si="16"/>
        <v>5.7773319959879599</v>
      </c>
      <c r="K107" s="48"/>
      <c r="S107" s="105"/>
    </row>
    <row r="108" spans="1:19" hidden="1">
      <c r="A108" s="6" t="str">
        <f>Feuil2!A152</f>
        <v>مشمش</v>
      </c>
      <c r="B108" s="76"/>
      <c r="C108" s="17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3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6">
        <f t="shared" si="16"/>
        <v>19.224137931034498</v>
      </c>
      <c r="K108" s="48"/>
      <c r="S108" s="105"/>
    </row>
    <row r="109" spans="1:19" hidden="1">
      <c r="A109" s="6" t="str">
        <f>Feuil2!A153</f>
        <v>خوخ</v>
      </c>
      <c r="B109" s="76"/>
      <c r="C109" s="17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3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6">
        <f t="shared" si="16"/>
        <v>-13.107822410148</v>
      </c>
      <c r="K109" s="48"/>
    </row>
    <row r="110" spans="1:19" hidden="1">
      <c r="A110" s="6" t="str">
        <f>Feuil2!A154</f>
        <v>برقوق</v>
      </c>
      <c r="B110" s="76"/>
      <c r="C110" s="17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30">
        <f>H50</f>
        <v>90</v>
      </c>
      <c r="H110" s="1">
        <f t="shared" si="14"/>
        <v>99.464285714285722</v>
      </c>
      <c r="I110" s="1">
        <f t="shared" si="15"/>
        <v>9.4642857142857224</v>
      </c>
      <c r="J110" s="16">
        <f t="shared" si="16"/>
        <v>10.515873015873025</v>
      </c>
      <c r="K110" s="48"/>
    </row>
    <row r="111" spans="1:19" hidden="1">
      <c r="A111" s="6" t="str">
        <f>Feuil2!A155</f>
        <v>إجاص</v>
      </c>
      <c r="B111" s="76"/>
      <c r="C111" s="17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3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6">
        <f t="shared" si="16"/>
        <v>16.666666666666657</v>
      </c>
      <c r="K111" s="48"/>
    </row>
    <row r="112" spans="1:19" hidden="1">
      <c r="A112" s="6" t="str">
        <f>Feuil2!A156</f>
        <v>برتقال</v>
      </c>
      <c r="B112" s="76"/>
      <c r="C112" s="17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30">
        <f t="shared" si="17"/>
        <v>210</v>
      </c>
      <c r="H112" s="1">
        <f t="shared" si="14"/>
        <v>62.5</v>
      </c>
      <c r="I112" s="1">
        <f t="shared" si="15"/>
        <v>-147.5</v>
      </c>
      <c r="J112" s="16">
        <f t="shared" si="16"/>
        <v>-70.238095238095241</v>
      </c>
      <c r="K112" s="48"/>
    </row>
    <row r="113" spans="1:19" hidden="1">
      <c r="A113" s="6" t="str">
        <f>Feuil2!A157</f>
        <v xml:space="preserve">بطيخ أحمر </v>
      </c>
      <c r="B113" s="76"/>
      <c r="C113" s="17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30">
        <f>H45</f>
        <v>40.297619047619051</v>
      </c>
      <c r="H113" s="1">
        <f t="shared" si="14"/>
        <v>30</v>
      </c>
      <c r="I113" s="1">
        <f t="shared" si="15"/>
        <v>-10.297619047619051</v>
      </c>
      <c r="J113" s="16">
        <f t="shared" si="16"/>
        <v>-25.553914327917287</v>
      </c>
      <c r="K113" s="48"/>
    </row>
    <row r="114" spans="1:19" hidden="1">
      <c r="A114" s="6" t="str">
        <f>Feuil2!A158</f>
        <v>بطيخ أصفر</v>
      </c>
      <c r="B114" s="76"/>
      <c r="C114" s="17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3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6">
        <f t="shared" si="16"/>
        <v>-23.602484472049696</v>
      </c>
      <c r="K114" s="48"/>
    </row>
    <row r="115" spans="1:19" ht="15.75" hidden="1">
      <c r="A115" s="98" t="s">
        <v>81</v>
      </c>
      <c r="B115" s="98"/>
      <c r="C115" s="98"/>
      <c r="D115" s="98"/>
      <c r="E115" s="98"/>
      <c r="F115" s="98"/>
      <c r="G115" s="98"/>
      <c r="H115" s="98"/>
      <c r="I115" s="98"/>
      <c r="J115" s="99"/>
      <c r="K115" s="38"/>
    </row>
    <row r="116" spans="1:19" hidden="1">
      <c r="A116" s="6">
        <f>Feuil2!A165</f>
        <v>0</v>
      </c>
      <c r="B116" s="7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8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6">
        <f t="shared" ref="J116:J120" si="20">(I116*100)/G116</f>
        <v>-100</v>
      </c>
      <c r="K116" s="48"/>
    </row>
    <row r="117" spans="1:19" hidden="1">
      <c r="A117" s="6" t="str">
        <f>Feuil2!A166</f>
        <v>اللحــــوم و البيــــض</v>
      </c>
      <c r="B117" s="7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8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6">
        <f t="shared" si="20"/>
        <v>-100</v>
      </c>
      <c r="K117" s="48"/>
    </row>
    <row r="118" spans="1:19" hidden="1">
      <c r="A118" s="6" t="str">
        <f>Feuil2!A167</f>
        <v>المواد</v>
      </c>
      <c r="B118" s="7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8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6">
        <f t="shared" si="20"/>
        <v>-100</v>
      </c>
      <c r="K118" s="48"/>
    </row>
    <row r="119" spans="1:19" hidden="1">
      <c r="A119" s="6">
        <f>Feuil2!A168</f>
        <v>0</v>
      </c>
      <c r="B119" s="7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8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6">
        <f t="shared" si="20"/>
        <v>-100</v>
      </c>
      <c r="K119" s="48"/>
    </row>
    <row r="120" spans="1:19" ht="30" hidden="1">
      <c r="A120" s="6" t="str">
        <f>Feuil2!A308</f>
        <v>بيض</v>
      </c>
      <c r="B120" s="67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8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6">
        <f t="shared" si="20"/>
        <v>-4.2105263157894655</v>
      </c>
      <c r="K120" s="48"/>
    </row>
    <row r="121" spans="1:19" hidden="1">
      <c r="A121" s="74" t="s">
        <v>70</v>
      </c>
      <c r="B121" s="74"/>
      <c r="C121" s="74"/>
      <c r="D121" s="74"/>
      <c r="E121" s="74"/>
      <c r="F121" s="74"/>
      <c r="G121" s="74"/>
      <c r="H121" s="74"/>
    </row>
    <row r="122" spans="1:19" hidden="1">
      <c r="A122" s="6" t="s">
        <v>71</v>
      </c>
      <c r="B122" s="31" t="s">
        <v>74</v>
      </c>
      <c r="C122" s="35">
        <v>580</v>
      </c>
      <c r="D122" s="35">
        <v>580</v>
      </c>
      <c r="E122" s="35">
        <v>580</v>
      </c>
      <c r="F122" s="35">
        <v>580</v>
      </c>
      <c r="G122" s="36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6">
        <f t="shared" ref="J122:J124" si="24">(I122*100)/G122</f>
        <v>-8.6614173228346463</v>
      </c>
      <c r="K122" s="48"/>
    </row>
    <row r="123" spans="1:19" hidden="1">
      <c r="A123" s="6" t="s">
        <v>72</v>
      </c>
      <c r="B123" s="31" t="s">
        <v>75</v>
      </c>
      <c r="C123" s="35">
        <v>5800</v>
      </c>
      <c r="D123" s="35">
        <v>5800</v>
      </c>
      <c r="E123" s="35">
        <v>5800</v>
      </c>
      <c r="F123" s="35">
        <v>5800</v>
      </c>
      <c r="G123" s="36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6">
        <f t="shared" si="24"/>
        <v>0</v>
      </c>
      <c r="K123" s="48"/>
    </row>
    <row r="124" spans="1:19" hidden="1">
      <c r="A124" s="6" t="s">
        <v>73</v>
      </c>
      <c r="B124" s="31" t="s">
        <v>76</v>
      </c>
      <c r="C124" s="35">
        <v>540</v>
      </c>
      <c r="D124" s="35">
        <v>540</v>
      </c>
      <c r="E124" s="35">
        <v>540</v>
      </c>
      <c r="F124" s="35">
        <v>540</v>
      </c>
      <c r="G124" s="36">
        <f t="shared" si="25"/>
        <v>540</v>
      </c>
      <c r="H124" s="1">
        <f t="shared" si="22"/>
        <v>540</v>
      </c>
      <c r="I124" s="1">
        <f t="shared" si="23"/>
        <v>0</v>
      </c>
      <c r="J124" s="16">
        <f t="shared" si="24"/>
        <v>0</v>
      </c>
      <c r="K124" s="48"/>
    </row>
    <row r="125" spans="1:19" hidden="1"/>
    <row r="126" spans="1:19" hidden="1"/>
    <row r="127" spans="1:19" ht="18.75" hidden="1" customHeight="1">
      <c r="B127" s="87" t="s">
        <v>122</v>
      </c>
      <c r="C127" s="87"/>
      <c r="D127" s="87"/>
      <c r="E127" s="87"/>
      <c r="F127" s="87"/>
      <c r="G127" s="87"/>
      <c r="H127" s="87"/>
      <c r="I127" s="87"/>
      <c r="J127" s="87"/>
    </row>
    <row r="128" spans="1:19" ht="18.75" hidden="1">
      <c r="B128" s="33"/>
      <c r="C128" s="33"/>
      <c r="D128" s="33"/>
      <c r="E128" s="10"/>
      <c r="F128" s="7" t="s">
        <v>0</v>
      </c>
      <c r="G128" s="7"/>
      <c r="H128" s="7"/>
      <c r="I128" s="7"/>
      <c r="J128" s="7"/>
      <c r="K128" s="56"/>
      <c r="S128" s="47"/>
    </row>
    <row r="129" spans="1:19" hidden="1">
      <c r="A129" s="88" t="s">
        <v>1</v>
      </c>
      <c r="B129" s="88" t="s">
        <v>57</v>
      </c>
      <c r="C129" s="91" t="s">
        <v>123</v>
      </c>
      <c r="D129" s="92"/>
      <c r="E129" s="92"/>
      <c r="F129" s="93"/>
      <c r="G129" s="91" t="s">
        <v>59</v>
      </c>
      <c r="H129" s="93"/>
      <c r="I129" s="91" t="s">
        <v>60</v>
      </c>
      <c r="J129" s="93"/>
      <c r="K129" s="58"/>
      <c r="M129" s="78"/>
      <c r="N129" s="78"/>
      <c r="O129" s="78"/>
      <c r="P129" s="78"/>
      <c r="Q129" s="78"/>
      <c r="R129" s="78"/>
      <c r="S129" s="47"/>
    </row>
    <row r="130" spans="1:19" ht="30" hidden="1">
      <c r="A130" s="89"/>
      <c r="B130" s="89"/>
      <c r="C130" s="39" t="s">
        <v>2</v>
      </c>
      <c r="D130" s="39" t="s">
        <v>3</v>
      </c>
      <c r="E130" s="39" t="s">
        <v>4</v>
      </c>
      <c r="F130" s="39" t="s">
        <v>5</v>
      </c>
      <c r="G130" s="94" t="s">
        <v>6</v>
      </c>
      <c r="H130" s="96" t="s">
        <v>64</v>
      </c>
      <c r="I130" s="40" t="s">
        <v>61</v>
      </c>
      <c r="J130" s="40" t="s">
        <v>62</v>
      </c>
      <c r="K130" s="59"/>
      <c r="S130" s="47"/>
    </row>
    <row r="131" spans="1:19" ht="31.5" hidden="1" customHeight="1">
      <c r="A131" s="90"/>
      <c r="B131" s="90"/>
      <c r="C131" s="3" t="s">
        <v>7</v>
      </c>
      <c r="D131" s="3" t="s">
        <v>7</v>
      </c>
      <c r="E131" s="3" t="s">
        <v>7</v>
      </c>
      <c r="F131" s="3" t="s">
        <v>7</v>
      </c>
      <c r="G131" s="95"/>
      <c r="H131" s="97"/>
      <c r="I131" s="41"/>
      <c r="J131" s="41"/>
      <c r="K131" s="59"/>
      <c r="S131" s="105"/>
    </row>
    <row r="132" spans="1:19" hidden="1">
      <c r="A132" s="82" t="s">
        <v>63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60"/>
      <c r="S132" s="105"/>
    </row>
    <row r="133" spans="1:19" hidden="1">
      <c r="A133" s="4" t="str">
        <f>Feuil2!A105</f>
        <v>سـميـــد عــادي</v>
      </c>
      <c r="B133" s="75" t="s">
        <v>66</v>
      </c>
      <c r="C133" s="1">
        <v>900</v>
      </c>
      <c r="D133" s="1">
        <v>900</v>
      </c>
      <c r="E133" s="1">
        <v>900</v>
      </c>
      <c r="F133" s="1">
        <v>900</v>
      </c>
      <c r="G133" s="34">
        <v>900</v>
      </c>
      <c r="H133" s="1">
        <f t="shared" ref="H133:H149" si="26">(C133+D133+E133+F133)/4</f>
        <v>900</v>
      </c>
      <c r="I133" s="1">
        <f>H133-G133</f>
        <v>0</v>
      </c>
      <c r="J133" s="16">
        <f>(I133*100)/G133</f>
        <v>0</v>
      </c>
      <c r="K133" s="48"/>
      <c r="S133" s="105"/>
    </row>
    <row r="134" spans="1:19" hidden="1">
      <c r="A134" s="4" t="str">
        <f>Feuil2!A106</f>
        <v>سميد رفيـــع</v>
      </c>
      <c r="B134" s="76"/>
      <c r="C134" s="26">
        <v>1000</v>
      </c>
      <c r="D134" s="26">
        <v>1000</v>
      </c>
      <c r="E134" s="26">
        <v>1000</v>
      </c>
      <c r="F134" s="26">
        <v>1000</v>
      </c>
      <c r="G134" s="11">
        <v>1000</v>
      </c>
      <c r="H134" s="1">
        <f t="shared" si="26"/>
        <v>1000</v>
      </c>
      <c r="I134" s="1">
        <f t="shared" ref="I134:I149" si="27">H134-G134</f>
        <v>0</v>
      </c>
      <c r="J134" s="16">
        <f t="shared" ref="J134:J149" si="28">(I134*100)/G134</f>
        <v>0</v>
      </c>
      <c r="K134" s="48"/>
      <c r="S134" s="105"/>
    </row>
    <row r="135" spans="1:19" hidden="1">
      <c r="A135" s="4" t="str">
        <f>Feuil2!A107</f>
        <v>فــريــنــة</v>
      </c>
      <c r="B135" s="76"/>
      <c r="C135" s="1">
        <v>60</v>
      </c>
      <c r="D135" s="1">
        <v>60</v>
      </c>
      <c r="E135" s="1">
        <v>60</v>
      </c>
      <c r="F135" s="1">
        <v>60</v>
      </c>
      <c r="G135" s="34">
        <v>60</v>
      </c>
      <c r="H135" s="1">
        <f t="shared" si="26"/>
        <v>60</v>
      </c>
      <c r="I135" s="1">
        <f t="shared" si="27"/>
        <v>0</v>
      </c>
      <c r="J135" s="16">
        <f t="shared" si="28"/>
        <v>0</v>
      </c>
      <c r="K135" s="48"/>
      <c r="S135" s="105"/>
    </row>
    <row r="136" spans="1:19" hidden="1">
      <c r="A136" s="4" t="str">
        <f>Feuil2!A108</f>
        <v xml:space="preserve">سكر أبيض </v>
      </c>
      <c r="B136" s="77"/>
      <c r="C136" s="1">
        <v>85</v>
      </c>
      <c r="D136" s="1">
        <v>85</v>
      </c>
      <c r="E136" s="1">
        <v>85</v>
      </c>
      <c r="F136" s="1">
        <v>85</v>
      </c>
      <c r="G136" s="34">
        <v>85</v>
      </c>
      <c r="H136" s="1">
        <f t="shared" si="26"/>
        <v>85</v>
      </c>
      <c r="I136" s="1">
        <f t="shared" si="27"/>
        <v>0</v>
      </c>
      <c r="J136" s="16">
        <f t="shared" si="28"/>
        <v>0</v>
      </c>
      <c r="K136" s="48"/>
      <c r="S136" s="105"/>
    </row>
    <row r="137" spans="1:19" ht="15.75" hidden="1" customHeight="1">
      <c r="A137" s="45" t="str">
        <f>Feuil2!A109</f>
        <v xml:space="preserve">فرينة الأطفال -بليدينا-
</v>
      </c>
      <c r="B137" s="84" t="s">
        <v>67</v>
      </c>
      <c r="C137" s="1">
        <v>200</v>
      </c>
      <c r="D137" s="1">
        <v>200</v>
      </c>
      <c r="E137" s="1">
        <v>200</v>
      </c>
      <c r="F137" s="1">
        <v>200</v>
      </c>
      <c r="G137" s="34">
        <v>200</v>
      </c>
      <c r="H137" s="1">
        <f t="shared" si="26"/>
        <v>200</v>
      </c>
      <c r="I137" s="1">
        <f t="shared" si="27"/>
        <v>0</v>
      </c>
      <c r="J137" s="16">
        <f t="shared" si="28"/>
        <v>0</v>
      </c>
      <c r="K137" s="48"/>
      <c r="S137" s="105"/>
    </row>
    <row r="138" spans="1:19" ht="30" hidden="1" customHeight="1">
      <c r="A138" s="4" t="str">
        <f>Feuil2!A110</f>
        <v>مسحوق حليب الاطفال-الصحة-</v>
      </c>
      <c r="B138" s="85"/>
      <c r="C138" s="1">
        <v>360</v>
      </c>
      <c r="D138" s="1">
        <v>360</v>
      </c>
      <c r="E138" s="1">
        <v>360</v>
      </c>
      <c r="F138" s="1">
        <v>360</v>
      </c>
      <c r="G138" s="34">
        <v>360</v>
      </c>
      <c r="H138" s="1">
        <f t="shared" si="26"/>
        <v>360</v>
      </c>
      <c r="I138" s="1">
        <f t="shared" si="27"/>
        <v>0</v>
      </c>
      <c r="J138" s="16">
        <f t="shared" si="28"/>
        <v>0</v>
      </c>
      <c r="K138" s="48"/>
      <c r="S138" s="105"/>
    </row>
    <row r="139" spans="1:19" ht="30" hidden="1">
      <c r="A139" s="4" t="str">
        <f>Feuil2!A111</f>
        <v>مسحـوق حليــب للكبـار(gloria)</v>
      </c>
      <c r="B139" s="86"/>
      <c r="C139" s="1">
        <v>380</v>
      </c>
      <c r="D139" s="1">
        <v>380</v>
      </c>
      <c r="E139" s="1">
        <v>380</v>
      </c>
      <c r="F139" s="1">
        <v>380</v>
      </c>
      <c r="G139" s="34">
        <v>380</v>
      </c>
      <c r="H139" s="1">
        <f t="shared" si="26"/>
        <v>380</v>
      </c>
      <c r="I139" s="1">
        <f t="shared" si="27"/>
        <v>0</v>
      </c>
      <c r="J139" s="16">
        <f t="shared" si="28"/>
        <v>0</v>
      </c>
      <c r="K139" s="48"/>
      <c r="S139" s="47"/>
    </row>
    <row r="140" spans="1:19" ht="18" hidden="1" customHeight="1">
      <c r="A140" s="4" t="str">
        <f>Feuil2!A112</f>
        <v>بـــــن</v>
      </c>
      <c r="B140" s="7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34">
        <v>600</v>
      </c>
      <c r="H140" s="1">
        <f t="shared" si="26"/>
        <v>600</v>
      </c>
      <c r="I140" s="1">
        <f t="shared" si="27"/>
        <v>0</v>
      </c>
      <c r="J140" s="16">
        <f t="shared" si="28"/>
        <v>0</v>
      </c>
      <c r="K140" s="48"/>
      <c r="S140" s="105"/>
    </row>
    <row r="141" spans="1:19" ht="20.25" hidden="1" customHeight="1">
      <c r="A141" s="44" t="str">
        <f>Feuil2!A113</f>
        <v>شاي -الخيمة- علبة125غ</v>
      </c>
      <c r="B141" s="73"/>
      <c r="C141" s="1">
        <v>400</v>
      </c>
      <c r="D141" s="1">
        <v>400</v>
      </c>
      <c r="E141" s="1">
        <v>400</v>
      </c>
      <c r="F141" s="1">
        <v>400</v>
      </c>
      <c r="G141" s="34">
        <v>400</v>
      </c>
      <c r="H141" s="1">
        <f t="shared" si="26"/>
        <v>400</v>
      </c>
      <c r="I141" s="1">
        <f t="shared" si="27"/>
        <v>0</v>
      </c>
      <c r="J141" s="16">
        <f t="shared" si="28"/>
        <v>0</v>
      </c>
      <c r="K141" s="48"/>
      <c r="S141" s="105"/>
    </row>
    <row r="142" spans="1:19" hidden="1">
      <c r="A142" s="4" t="str">
        <f>Feuil2!A114</f>
        <v xml:space="preserve">خميرة جافة </v>
      </c>
      <c r="B142" s="66" t="s">
        <v>67</v>
      </c>
      <c r="C142" s="1">
        <v>177</v>
      </c>
      <c r="D142" s="1">
        <v>177</v>
      </c>
      <c r="E142" s="1">
        <v>177</v>
      </c>
      <c r="F142" s="1">
        <v>177</v>
      </c>
      <c r="G142" s="34">
        <v>177</v>
      </c>
      <c r="H142" s="1">
        <f t="shared" si="26"/>
        <v>177</v>
      </c>
      <c r="I142" s="1">
        <f t="shared" si="27"/>
        <v>0</v>
      </c>
      <c r="J142" s="16">
        <f t="shared" si="28"/>
        <v>0</v>
      </c>
      <c r="K142" s="48"/>
      <c r="S142" s="105"/>
    </row>
    <row r="143" spans="1:19" hidden="1">
      <c r="A143" s="4" t="str">
        <f>Feuil2!A115</f>
        <v>زيت غذائية</v>
      </c>
      <c r="B143" s="66" t="s">
        <v>68</v>
      </c>
      <c r="C143" s="1">
        <v>580</v>
      </c>
      <c r="D143" s="1">
        <v>580</v>
      </c>
      <c r="E143" s="1">
        <v>580</v>
      </c>
      <c r="F143" s="1">
        <v>580</v>
      </c>
      <c r="G143" s="34">
        <v>580</v>
      </c>
      <c r="H143" s="1">
        <f t="shared" si="26"/>
        <v>580</v>
      </c>
      <c r="I143" s="1">
        <f t="shared" si="27"/>
        <v>0</v>
      </c>
      <c r="J143" s="16">
        <f t="shared" si="28"/>
        <v>0</v>
      </c>
      <c r="K143" s="48"/>
      <c r="S143" s="105"/>
    </row>
    <row r="144" spans="1:19" hidden="1">
      <c r="A144" s="4" t="str">
        <f>Feuil2!A116</f>
        <v>فاصولياء جافـة</v>
      </c>
      <c r="B144" s="75" t="s">
        <v>66</v>
      </c>
      <c r="C144" s="1">
        <v>160</v>
      </c>
      <c r="D144" s="1">
        <v>160</v>
      </c>
      <c r="E144" s="1">
        <v>160</v>
      </c>
      <c r="F144" s="1">
        <v>160</v>
      </c>
      <c r="G144" s="34">
        <v>160</v>
      </c>
      <c r="H144" s="1">
        <f t="shared" si="26"/>
        <v>160</v>
      </c>
      <c r="I144" s="1">
        <f t="shared" si="27"/>
        <v>0</v>
      </c>
      <c r="J144" s="16">
        <f t="shared" si="28"/>
        <v>0</v>
      </c>
      <c r="K144" s="48"/>
      <c r="S144" s="105"/>
    </row>
    <row r="145" spans="1:19" hidden="1">
      <c r="A145" s="4" t="str">
        <f>Feuil2!A117</f>
        <v>عدس</v>
      </c>
      <c r="B145" s="76"/>
      <c r="C145" s="1">
        <v>150</v>
      </c>
      <c r="D145" s="1">
        <v>150</v>
      </c>
      <c r="E145" s="1">
        <v>150</v>
      </c>
      <c r="F145" s="1">
        <v>150</v>
      </c>
      <c r="G145" s="34">
        <v>150</v>
      </c>
      <c r="H145" s="1">
        <f t="shared" si="26"/>
        <v>150</v>
      </c>
      <c r="I145" s="1">
        <f t="shared" si="27"/>
        <v>0</v>
      </c>
      <c r="J145" s="16">
        <f t="shared" si="28"/>
        <v>0</v>
      </c>
      <c r="K145" s="48"/>
      <c r="S145" s="105"/>
    </row>
    <row r="146" spans="1:19" hidden="1">
      <c r="A146" s="4" t="str">
        <f>Feuil2!A118</f>
        <v xml:space="preserve">حمص </v>
      </c>
      <c r="B146" s="76"/>
      <c r="C146" s="1">
        <v>150</v>
      </c>
      <c r="D146" s="1">
        <v>150</v>
      </c>
      <c r="E146" s="1">
        <v>150</v>
      </c>
      <c r="F146" s="1">
        <v>150</v>
      </c>
      <c r="G146" s="34">
        <v>150</v>
      </c>
      <c r="H146" s="1">
        <f t="shared" si="26"/>
        <v>150</v>
      </c>
      <c r="I146" s="1">
        <f t="shared" si="27"/>
        <v>0</v>
      </c>
      <c r="J146" s="16">
        <f t="shared" si="28"/>
        <v>0</v>
      </c>
      <c r="K146" s="48"/>
      <c r="S146" s="105"/>
    </row>
    <row r="147" spans="1:19" ht="15" hidden="1" customHeight="1">
      <c r="A147" s="4" t="str">
        <f>Feuil2!A119</f>
        <v>أرز</v>
      </c>
      <c r="B147" s="76"/>
      <c r="C147" s="1">
        <v>80</v>
      </c>
      <c r="D147" s="1">
        <v>80</v>
      </c>
      <c r="E147" s="1">
        <v>80</v>
      </c>
      <c r="F147" s="1">
        <v>80</v>
      </c>
      <c r="G147" s="34">
        <v>80</v>
      </c>
      <c r="H147" s="1">
        <f t="shared" si="26"/>
        <v>80</v>
      </c>
      <c r="I147" s="1">
        <f t="shared" si="27"/>
        <v>0</v>
      </c>
      <c r="J147" s="16">
        <f t="shared" si="28"/>
        <v>0</v>
      </c>
      <c r="K147" s="48"/>
      <c r="S147" s="105"/>
    </row>
    <row r="148" spans="1:19" hidden="1">
      <c r="A148" s="4" t="str">
        <f>Feuil2!A120</f>
        <v>عجائن غذائية</v>
      </c>
      <c r="B148" s="76"/>
      <c r="C148" s="1">
        <v>85</v>
      </c>
      <c r="D148" s="1">
        <v>85</v>
      </c>
      <c r="E148" s="1">
        <v>85</v>
      </c>
      <c r="F148" s="1">
        <v>85</v>
      </c>
      <c r="G148" s="34">
        <v>85</v>
      </c>
      <c r="H148" s="1">
        <f t="shared" si="26"/>
        <v>85</v>
      </c>
      <c r="I148" s="1">
        <f t="shared" si="27"/>
        <v>0</v>
      </c>
      <c r="J148" s="16">
        <f t="shared" si="28"/>
        <v>0</v>
      </c>
      <c r="K148" s="48"/>
      <c r="S148" s="105"/>
    </row>
    <row r="149" spans="1:19" ht="30" hidden="1">
      <c r="A149" s="44" t="str">
        <f>Feuil2!A121</f>
        <v xml:space="preserve">طماطم مصبـرة مستوردة </v>
      </c>
      <c r="B149" s="77"/>
      <c r="C149" s="1">
        <v>180</v>
      </c>
      <c r="D149" s="1">
        <v>180</v>
      </c>
      <c r="E149" s="1">
        <v>180</v>
      </c>
      <c r="F149" s="1">
        <v>180</v>
      </c>
      <c r="G149" s="34">
        <v>180</v>
      </c>
      <c r="H149" s="1">
        <f t="shared" si="26"/>
        <v>180</v>
      </c>
      <c r="I149" s="1">
        <f t="shared" si="27"/>
        <v>0</v>
      </c>
      <c r="J149" s="16">
        <f t="shared" si="28"/>
        <v>0</v>
      </c>
      <c r="K149" s="48"/>
      <c r="M149" s="78" t="s">
        <v>236</v>
      </c>
      <c r="N149" s="78"/>
      <c r="O149" s="78"/>
      <c r="P149" s="78"/>
      <c r="Q149" s="78"/>
      <c r="R149" s="78"/>
      <c r="S149" s="46"/>
    </row>
    <row r="150" spans="1:19" ht="15" hidden="1" customHeight="1">
      <c r="A150" s="79" t="s">
        <v>65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49"/>
      <c r="S150" s="105" t="s">
        <v>79</v>
      </c>
    </row>
    <row r="151" spans="1:19" hidden="1">
      <c r="A151" s="5" t="str">
        <f>Feuil2!A133</f>
        <v>بطاطا</v>
      </c>
      <c r="B151" s="7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34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6">
        <f t="shared" ref="J151:J161" si="31">(I151*100)/G151</f>
        <v>-12.916666666666671</v>
      </c>
      <c r="K151" s="48"/>
      <c r="S151" s="105"/>
    </row>
    <row r="152" spans="1:19" hidden="1">
      <c r="A152" s="5" t="str">
        <f>Feuil2!A134</f>
        <v>طماطم طازجــة</v>
      </c>
      <c r="B152" s="7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37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6">
        <f t="shared" si="31"/>
        <v>-14.015151515151519</v>
      </c>
      <c r="K152" s="48"/>
      <c r="S152" s="105"/>
    </row>
    <row r="153" spans="1:19" hidden="1">
      <c r="A153" s="5" t="s">
        <v>118</v>
      </c>
      <c r="B153" s="7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37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6">
        <f t="shared" si="31"/>
        <v>19.791666666666661</v>
      </c>
      <c r="K153" s="48"/>
      <c r="S153" s="105"/>
    </row>
    <row r="154" spans="1:19" hidden="1">
      <c r="A154" s="5" t="str">
        <f>Feuil2!A136</f>
        <v>خس</v>
      </c>
      <c r="B154" s="7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37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6">
        <f t="shared" si="31"/>
        <v>11.111111111111095</v>
      </c>
      <c r="K154" s="48"/>
      <c r="S154" s="105"/>
    </row>
    <row r="155" spans="1:19" hidden="1">
      <c r="A155" s="5" t="str">
        <f>Feuil2!A137</f>
        <v xml:space="preserve">قرعة </v>
      </c>
      <c r="B155" s="7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37">
        <f t="shared" si="32"/>
        <v>50</v>
      </c>
      <c r="H155" s="1">
        <f t="shared" si="29"/>
        <v>61.875</v>
      </c>
      <c r="I155" s="1">
        <f t="shared" si="30"/>
        <v>11.875</v>
      </c>
      <c r="J155" s="16">
        <f t="shared" si="31"/>
        <v>23.75</v>
      </c>
      <c r="K155" s="48"/>
      <c r="S155" s="105"/>
    </row>
    <row r="156" spans="1:19" hidden="1">
      <c r="A156" s="5" t="str">
        <f>Feuil2!A138</f>
        <v>جزر</v>
      </c>
      <c r="B156" s="7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37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6">
        <f t="shared" si="31"/>
        <v>18.055555555555575</v>
      </c>
      <c r="K156" s="48"/>
      <c r="S156" s="105"/>
    </row>
    <row r="157" spans="1:19" hidden="1">
      <c r="A157" s="5" t="str">
        <f>Feuil2!A139</f>
        <v>فلفل حلو</v>
      </c>
      <c r="B157" s="7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37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6">
        <f t="shared" si="31"/>
        <v>-11.057692307692317</v>
      </c>
      <c r="K157" s="48"/>
      <c r="S157" s="105"/>
    </row>
    <row r="158" spans="1:19" hidden="1">
      <c r="A158" s="5" t="str">
        <f>Feuil2!A140</f>
        <v>فلفل حار</v>
      </c>
      <c r="B158" s="7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37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6">
        <f t="shared" si="31"/>
        <v>-11.057692307692317</v>
      </c>
      <c r="K158" s="48"/>
      <c r="S158" s="105"/>
    </row>
    <row r="159" spans="1:19" hidden="1">
      <c r="A159" s="5" t="str">
        <f>Feuil2!A141</f>
        <v>فاصوليا خضراء</v>
      </c>
      <c r="B159" s="7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37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6">
        <f t="shared" si="31"/>
        <v>27.734374999999996</v>
      </c>
      <c r="K159" s="48"/>
      <c r="S159" s="105"/>
    </row>
    <row r="160" spans="1:19" hidden="1">
      <c r="A160" s="5" t="str">
        <f>Feuil2!A142</f>
        <v>شمـنــدر</v>
      </c>
      <c r="B160" s="7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37">
        <f t="shared" si="32"/>
        <v>55</v>
      </c>
      <c r="H160" s="1">
        <f t="shared" si="29"/>
        <v>53.75</v>
      </c>
      <c r="I160" s="1">
        <f t="shared" si="30"/>
        <v>-1.25</v>
      </c>
      <c r="J160" s="16">
        <f t="shared" si="31"/>
        <v>-2.2727272727272729</v>
      </c>
      <c r="K160" s="48"/>
      <c r="S160" s="105"/>
    </row>
    <row r="161" spans="1:19" hidden="1">
      <c r="A161" s="5" t="str">
        <f>Feuil2!A143</f>
        <v xml:space="preserve">ثــــوم محلي </v>
      </c>
      <c r="B161" s="7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37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6">
        <f t="shared" si="31"/>
        <v>19.444444444444436</v>
      </c>
      <c r="K161" s="48"/>
      <c r="S161" s="105"/>
    </row>
    <row r="162" spans="1:19" ht="15.75" hidden="1">
      <c r="A162" s="80" t="s">
        <v>69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38"/>
    </row>
    <row r="163" spans="1:19" hidden="1">
      <c r="A163" s="6" t="str">
        <f>Feuil2!A223</f>
        <v>تمــور</v>
      </c>
      <c r="B163" s="73" t="s">
        <v>66</v>
      </c>
      <c r="C163" s="17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42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6">
        <f t="shared" ref="J163:J170" si="35">(I163*100)/G163</f>
        <v>-13.636363636363637</v>
      </c>
      <c r="K163" s="48"/>
      <c r="S163" s="105" t="s">
        <v>79</v>
      </c>
    </row>
    <row r="164" spans="1:19" hidden="1">
      <c r="A164" s="6" t="str">
        <f>Feuil2!A224</f>
        <v xml:space="preserve">تفاح محلي </v>
      </c>
      <c r="B164" s="73"/>
      <c r="C164" s="17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42">
        <f>F105</f>
        <v>0</v>
      </c>
      <c r="H164" s="1">
        <f t="shared" si="33"/>
        <v>50</v>
      </c>
      <c r="I164" s="1">
        <f t="shared" si="34"/>
        <v>50</v>
      </c>
      <c r="J164" s="16" t="s">
        <v>77</v>
      </c>
      <c r="K164" s="48"/>
      <c r="S164" s="105"/>
    </row>
    <row r="165" spans="1:19" hidden="1">
      <c r="A165" s="6" t="str">
        <f>Feuil2!A225</f>
        <v>تفاح مستورد</v>
      </c>
      <c r="B165" s="73"/>
      <c r="C165" s="17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42">
        <v>229</v>
      </c>
      <c r="H165" s="1">
        <f t="shared" si="33"/>
        <v>221.25</v>
      </c>
      <c r="I165" s="1">
        <f t="shared" si="34"/>
        <v>-7.75</v>
      </c>
      <c r="J165" s="16">
        <f t="shared" si="35"/>
        <v>-3.3842794759825328</v>
      </c>
      <c r="K165" s="48"/>
      <c r="S165" s="105"/>
    </row>
    <row r="166" spans="1:19" hidden="1">
      <c r="A166" s="6" t="str">
        <f>Feuil2!A226</f>
        <v>مـــوز</v>
      </c>
      <c r="B166" s="73"/>
      <c r="C166" s="17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42">
        <v>188.32</v>
      </c>
      <c r="H166" s="1">
        <f t="shared" si="33"/>
        <v>180</v>
      </c>
      <c r="I166" s="1">
        <f t="shared" si="34"/>
        <v>-8.3199999999999932</v>
      </c>
      <c r="J166" s="16">
        <f t="shared" si="35"/>
        <v>-4.418011894647405</v>
      </c>
      <c r="K166" s="48"/>
      <c r="S166" s="105"/>
    </row>
    <row r="167" spans="1:19" hidden="1">
      <c r="A167" s="6" t="str">
        <f>Feuil2!A227</f>
        <v>مشمش</v>
      </c>
      <c r="B167" s="73"/>
      <c r="C167" s="17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42">
        <v>82.32</v>
      </c>
      <c r="H167" s="1">
        <f t="shared" si="33"/>
        <v>42.5</v>
      </c>
      <c r="I167" s="1">
        <f t="shared" si="34"/>
        <v>-39.819999999999993</v>
      </c>
      <c r="J167" s="16">
        <f t="shared" si="35"/>
        <v>-48.372206025267239</v>
      </c>
      <c r="K167" s="48"/>
      <c r="S167" s="105"/>
    </row>
    <row r="168" spans="1:19" hidden="1">
      <c r="A168" s="6" t="str">
        <f>Feuil2!A228</f>
        <v>خوخ</v>
      </c>
      <c r="B168" s="73"/>
      <c r="C168" s="17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42">
        <v>97.86</v>
      </c>
      <c r="H168" s="1">
        <f t="shared" si="33"/>
        <v>109.58333333333333</v>
      </c>
      <c r="I168" s="1">
        <f t="shared" si="34"/>
        <v>11.723333333333329</v>
      </c>
      <c r="J168" s="16">
        <f t="shared" si="35"/>
        <v>11.97969888957013</v>
      </c>
      <c r="K168" s="48"/>
      <c r="S168" s="105"/>
    </row>
    <row r="169" spans="1:19" hidden="1">
      <c r="A169" s="6" t="str">
        <f>Feuil2!A229</f>
        <v>برقوق</v>
      </c>
      <c r="B169" s="73"/>
      <c r="C169" s="17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42">
        <v>99.47</v>
      </c>
      <c r="H169" s="1">
        <f t="shared" si="33"/>
        <v>60</v>
      </c>
      <c r="I169" s="1">
        <f t="shared" si="34"/>
        <v>-39.47</v>
      </c>
      <c r="J169" s="16">
        <f t="shared" si="35"/>
        <v>-39.68030561978486</v>
      </c>
      <c r="K169" s="48"/>
      <c r="S169" s="105"/>
    </row>
    <row r="170" spans="1:19" hidden="1">
      <c r="A170" s="6" t="str">
        <f>Feuil2!A230</f>
        <v>إجاص</v>
      </c>
      <c r="B170" s="73"/>
      <c r="C170" s="17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42">
        <v>300</v>
      </c>
      <c r="H170" s="1">
        <f t="shared" si="33"/>
        <v>182.5</v>
      </c>
      <c r="I170" s="1">
        <f t="shared" si="34"/>
        <v>-117.5</v>
      </c>
      <c r="J170" s="16">
        <f t="shared" si="35"/>
        <v>-39.166666666666664</v>
      </c>
      <c r="K170" s="48"/>
      <c r="S170" s="105"/>
    </row>
    <row r="171" spans="1:19" hidden="1">
      <c r="A171" s="6" t="str">
        <f>Feuil2!A231</f>
        <v>برتقال</v>
      </c>
      <c r="B171" s="73"/>
      <c r="C171" s="17" t="s">
        <v>77</v>
      </c>
      <c r="D171" s="1" t="s">
        <v>77</v>
      </c>
      <c r="E171" s="1" t="s">
        <v>77</v>
      </c>
      <c r="F171" s="1" t="s">
        <v>77</v>
      </c>
      <c r="G171" s="61"/>
      <c r="H171" s="1" t="s">
        <v>77</v>
      </c>
      <c r="I171" s="1" t="s">
        <v>77</v>
      </c>
      <c r="J171" s="16" t="s">
        <v>77</v>
      </c>
      <c r="K171" s="48"/>
      <c r="S171" s="105"/>
    </row>
    <row r="172" spans="1:19" hidden="1">
      <c r="A172" s="6" t="str">
        <f>Feuil2!A232</f>
        <v xml:space="preserve">بطيخ أحمر </v>
      </c>
      <c r="B172" s="73"/>
      <c r="C172" s="17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42">
        <v>30</v>
      </c>
      <c r="H172" s="1">
        <f>(C172+D172+E172+F172)/4</f>
        <v>32.5</v>
      </c>
      <c r="I172" s="1">
        <f>H172-G172</f>
        <v>2.5</v>
      </c>
      <c r="J172" s="16">
        <f>(I172*100)/G172</f>
        <v>8.3333333333333339</v>
      </c>
      <c r="K172" s="48"/>
      <c r="S172" s="105"/>
    </row>
    <row r="173" spans="1:19" hidden="1">
      <c r="A173" s="6" t="str">
        <f>Feuil2!A233</f>
        <v>بطيخ أصفر</v>
      </c>
      <c r="B173" s="73"/>
      <c r="C173" s="17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42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6">
        <f>(I173*100)/G173</f>
        <v>-20.954115444933482</v>
      </c>
      <c r="K173" s="48"/>
      <c r="S173" s="105"/>
    </row>
    <row r="174" spans="1:19" hidden="1">
      <c r="A174" s="6" t="str">
        <f>Feuil2!A234</f>
        <v xml:space="preserve">عنب </v>
      </c>
      <c r="B174" s="73"/>
      <c r="C174" s="17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42">
        <f>F115</f>
        <v>0</v>
      </c>
      <c r="H174" s="1">
        <f>(E174+F174)/2</f>
        <v>120</v>
      </c>
      <c r="I174" s="1">
        <f t="shared" si="36"/>
        <v>120</v>
      </c>
      <c r="J174" s="16" t="s">
        <v>77</v>
      </c>
      <c r="K174" s="48"/>
      <c r="S174" s="105"/>
    </row>
    <row r="175" spans="1:19" hidden="1">
      <c r="A175" s="6" t="str">
        <f>Feuil2!A235</f>
        <v>تين</v>
      </c>
      <c r="B175" s="73"/>
      <c r="C175" s="17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42">
        <f>F116</f>
        <v>0</v>
      </c>
      <c r="H175" s="1">
        <f>(E175+F175)/2</f>
        <v>105</v>
      </c>
      <c r="I175" s="1">
        <f t="shared" si="36"/>
        <v>105</v>
      </c>
      <c r="J175" s="16" t="s">
        <v>77</v>
      </c>
      <c r="K175" s="48"/>
      <c r="S175" s="105" t="s">
        <v>79</v>
      </c>
    </row>
    <row r="176" spans="1:19" ht="15.75" hidden="1">
      <c r="A176" s="81" t="s">
        <v>81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51"/>
      <c r="S176" s="105"/>
    </row>
    <row r="177" spans="1:19" hidden="1">
      <c r="A177" s="6" t="str">
        <f>Feuil2!A244</f>
        <v>لحم غنم محلي</v>
      </c>
      <c r="B177" s="7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8">
        <v>1245</v>
      </c>
      <c r="H177" s="1">
        <f>(C177+D177+E177+F177)/4</f>
        <v>1300</v>
      </c>
      <c r="I177" s="1">
        <f t="shared" ref="I177:I181" si="37">H177-G177</f>
        <v>55</v>
      </c>
      <c r="J177" s="16">
        <f t="shared" ref="J177:J181" si="38">(I177*100)/G177</f>
        <v>4.4176706827309236</v>
      </c>
      <c r="K177" s="48"/>
      <c r="S177" s="105"/>
    </row>
    <row r="178" spans="1:19" hidden="1">
      <c r="A178" s="6" t="str">
        <f>Feuil2!A245</f>
        <v>لحم بقر محلي</v>
      </c>
      <c r="B178" s="7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8">
        <v>780</v>
      </c>
      <c r="H178" s="1">
        <f>(C178+D178+E178+F178)/4</f>
        <v>780</v>
      </c>
      <c r="I178" s="1">
        <f t="shared" si="37"/>
        <v>0</v>
      </c>
      <c r="J178" s="16">
        <f t="shared" si="38"/>
        <v>0</v>
      </c>
      <c r="K178" s="48"/>
      <c r="S178" s="105"/>
    </row>
    <row r="179" spans="1:19" hidden="1">
      <c r="A179" s="6" t="str">
        <f>Feuil2!A246</f>
        <v>لحم بقر مجمد مستورد</v>
      </c>
      <c r="B179" s="7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8">
        <v>600</v>
      </c>
      <c r="H179" s="1">
        <f>(C179+D179+E179+F179)/4</f>
        <v>600</v>
      </c>
      <c r="I179" s="1">
        <f t="shared" si="37"/>
        <v>0</v>
      </c>
      <c r="J179" s="16">
        <f t="shared" si="38"/>
        <v>0</v>
      </c>
      <c r="K179" s="48"/>
      <c r="S179" s="105"/>
    </row>
    <row r="180" spans="1:19" hidden="1">
      <c r="A180" s="6" t="str">
        <f>Feuil2!A247</f>
        <v>لحم دجـاج (مفرغ)</v>
      </c>
      <c r="B180" s="7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8">
        <v>274.64</v>
      </c>
      <c r="H180" s="1">
        <f>(C180+D180+E180+F180)/4</f>
        <v>313.33333333333331</v>
      </c>
      <c r="I180" s="1">
        <f t="shared" si="37"/>
        <v>38.693333333333328</v>
      </c>
      <c r="J180" s="16">
        <f t="shared" si="38"/>
        <v>14.0887464802408</v>
      </c>
      <c r="K180" s="48"/>
      <c r="S180" s="105"/>
    </row>
    <row r="181" spans="1:19" ht="30" hidden="1">
      <c r="A181" s="6" t="str">
        <f>Feuil2!A248</f>
        <v>بيض</v>
      </c>
      <c r="B181" s="27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8">
        <v>206.43</v>
      </c>
      <c r="H181" s="1">
        <f>(C181+D181+E181+F181)/4</f>
        <v>205</v>
      </c>
      <c r="I181" s="1">
        <f t="shared" si="37"/>
        <v>-1.4300000000000068</v>
      </c>
      <c r="J181" s="16">
        <f t="shared" si="38"/>
        <v>-0.69272877004311717</v>
      </c>
      <c r="K181" s="48"/>
      <c r="S181" s="105"/>
    </row>
    <row r="182" spans="1:19" hidden="1">
      <c r="A182" s="74" t="s">
        <v>70</v>
      </c>
      <c r="B182" s="74"/>
      <c r="C182" s="74"/>
      <c r="D182" s="74"/>
      <c r="E182" s="74"/>
      <c r="F182" s="74"/>
      <c r="G182" s="74"/>
      <c r="H182" s="74"/>
      <c r="S182" s="105"/>
    </row>
    <row r="183" spans="1:19" hidden="1">
      <c r="A183" s="6" t="s">
        <v>71</v>
      </c>
      <c r="B183" s="32" t="s">
        <v>74</v>
      </c>
      <c r="C183" s="35">
        <v>540</v>
      </c>
      <c r="D183" s="35">
        <v>540</v>
      </c>
      <c r="E183" s="35">
        <v>540</v>
      </c>
      <c r="F183" s="35">
        <v>540</v>
      </c>
      <c r="G183" s="36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6">
        <f t="shared" ref="J183:J185" si="40">(I183*100)/G183</f>
        <v>-6.8965517241379306</v>
      </c>
      <c r="K183" s="48"/>
    </row>
    <row r="184" spans="1:19" hidden="1">
      <c r="A184" s="6" t="s">
        <v>72</v>
      </c>
      <c r="B184" s="32" t="s">
        <v>75</v>
      </c>
      <c r="C184" s="35">
        <v>5800</v>
      </c>
      <c r="D184" s="35">
        <v>5800</v>
      </c>
      <c r="E184" s="35">
        <v>5800</v>
      </c>
      <c r="F184" s="35">
        <v>5800</v>
      </c>
      <c r="G184" s="36">
        <f>H123</f>
        <v>5800</v>
      </c>
      <c r="H184" s="1">
        <f>(C184+D184+E184+F184)/4</f>
        <v>5800</v>
      </c>
      <c r="I184" s="1">
        <f t="shared" si="39"/>
        <v>0</v>
      </c>
      <c r="J184" s="16">
        <f t="shared" si="40"/>
        <v>0</v>
      </c>
      <c r="K184" s="48"/>
    </row>
    <row r="185" spans="1:19" hidden="1">
      <c r="A185" s="6" t="s">
        <v>73</v>
      </c>
      <c r="B185" s="32" t="s">
        <v>76</v>
      </c>
      <c r="C185" s="35">
        <v>540</v>
      </c>
      <c r="D185" s="35">
        <v>540</v>
      </c>
      <c r="E185" s="35">
        <v>540</v>
      </c>
      <c r="F185" s="35">
        <v>540</v>
      </c>
      <c r="G185" s="36">
        <f>H124</f>
        <v>540</v>
      </c>
      <c r="H185" s="1">
        <f>(C185+D185+E185+F185)/4</f>
        <v>540</v>
      </c>
      <c r="I185" s="1">
        <f t="shared" si="39"/>
        <v>0</v>
      </c>
      <c r="J185" s="16">
        <f t="shared" si="40"/>
        <v>0</v>
      </c>
      <c r="K185" s="48"/>
    </row>
    <row r="186" spans="1:19" hidden="1"/>
    <row r="188" spans="1:19" ht="15" customHeight="1">
      <c r="B188" s="87" t="s">
        <v>237</v>
      </c>
      <c r="C188" s="87"/>
      <c r="D188" s="87"/>
      <c r="E188" s="87"/>
      <c r="F188" s="87"/>
      <c r="G188" s="87"/>
      <c r="H188" s="87"/>
      <c r="I188" s="87"/>
      <c r="J188" s="87"/>
      <c r="M188" s="78" t="s">
        <v>285</v>
      </c>
      <c r="N188" s="78"/>
      <c r="O188" s="78"/>
      <c r="P188" s="78"/>
      <c r="Q188" s="78"/>
      <c r="R188" s="78"/>
    </row>
    <row r="189" spans="1:19" ht="15" customHeight="1">
      <c r="B189" s="54"/>
      <c r="C189" s="54"/>
      <c r="D189" s="54"/>
      <c r="E189" s="10"/>
      <c r="F189" s="7" t="s">
        <v>0</v>
      </c>
      <c r="G189" s="7"/>
      <c r="H189" s="7"/>
      <c r="I189" s="7"/>
      <c r="J189" s="7"/>
    </row>
    <row r="190" spans="1:19" ht="31.5" customHeight="1">
      <c r="A190" s="88" t="s">
        <v>1</v>
      </c>
      <c r="B190" s="88" t="s">
        <v>57</v>
      </c>
      <c r="C190" s="91" t="s">
        <v>123</v>
      </c>
      <c r="D190" s="92"/>
      <c r="E190" s="92"/>
      <c r="F190" s="93"/>
      <c r="G190" s="91" t="s">
        <v>59</v>
      </c>
      <c r="H190" s="93"/>
      <c r="I190" s="91" t="s">
        <v>60</v>
      </c>
      <c r="J190" s="93"/>
      <c r="S190" s="72" t="s">
        <v>79</v>
      </c>
    </row>
    <row r="191" spans="1:19" ht="30">
      <c r="A191" s="89"/>
      <c r="B191" s="89"/>
      <c r="C191" s="55" t="s">
        <v>2</v>
      </c>
      <c r="D191" s="55" t="s">
        <v>3</v>
      </c>
      <c r="E191" s="55" t="s">
        <v>4</v>
      </c>
      <c r="F191" s="55" t="s">
        <v>5</v>
      </c>
      <c r="G191" s="94" t="s">
        <v>6</v>
      </c>
      <c r="H191" s="96" t="s">
        <v>64</v>
      </c>
      <c r="I191" s="40" t="s">
        <v>61</v>
      </c>
      <c r="J191" s="40" t="s">
        <v>62</v>
      </c>
      <c r="S191" s="72"/>
    </row>
    <row r="192" spans="1:19">
      <c r="A192" s="90"/>
      <c r="B192" s="90"/>
      <c r="C192" s="3" t="s">
        <v>7</v>
      </c>
      <c r="D192" s="3" t="s">
        <v>7</v>
      </c>
      <c r="E192" s="3" t="s">
        <v>7</v>
      </c>
      <c r="F192" s="3" t="s">
        <v>7</v>
      </c>
      <c r="G192" s="95"/>
      <c r="H192" s="97"/>
      <c r="I192" s="41"/>
      <c r="J192" s="41"/>
      <c r="S192" s="72"/>
    </row>
    <row r="193" spans="1:19">
      <c r="A193" s="82" t="s">
        <v>63</v>
      </c>
      <c r="B193" s="83"/>
      <c r="C193" s="83"/>
      <c r="D193" s="83"/>
      <c r="E193" s="83"/>
      <c r="F193" s="83"/>
      <c r="G193" s="83"/>
      <c r="H193" s="83"/>
      <c r="I193" s="83"/>
      <c r="J193" s="83"/>
      <c r="S193" s="72"/>
    </row>
    <row r="194" spans="1:19">
      <c r="A194" s="4" t="str">
        <f>Feuil2!A255</f>
        <v>سـميـــد عــادي</v>
      </c>
      <c r="B194" s="75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53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6">
        <f>(I194*100)/G194</f>
        <v>0</v>
      </c>
      <c r="S194" s="72"/>
    </row>
    <row r="195" spans="1:19">
      <c r="A195" s="4" t="str">
        <f>Feuil2!A256</f>
        <v>سميد رفيـــع</v>
      </c>
      <c r="B195" s="76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53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6">
        <f t="shared" ref="J195:J210" si="44">(I195*100)/G195</f>
        <v>0</v>
      </c>
      <c r="S195" s="72"/>
    </row>
    <row r="196" spans="1:19">
      <c r="A196" s="4" t="str">
        <f>Feuil2!A257</f>
        <v>فــريــنــة</v>
      </c>
      <c r="B196" s="76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53">
        <f t="shared" si="42"/>
        <v>60</v>
      </c>
      <c r="H196" s="1">
        <f t="shared" si="41"/>
        <v>60</v>
      </c>
      <c r="I196" s="1">
        <f t="shared" si="43"/>
        <v>0</v>
      </c>
      <c r="J196" s="16">
        <f t="shared" si="44"/>
        <v>0</v>
      </c>
      <c r="S196" s="72"/>
    </row>
    <row r="197" spans="1:19">
      <c r="A197" s="4" t="str">
        <f>Feuil2!A258</f>
        <v xml:space="preserve">سكر أبيض </v>
      </c>
      <c r="B197" s="77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53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6">
        <f t="shared" si="44"/>
        <v>3.4313725490196134</v>
      </c>
      <c r="S197" s="72"/>
    </row>
    <row r="198" spans="1:19" ht="30">
      <c r="A198" s="4" t="str">
        <f>Feuil2!A259</f>
        <v xml:space="preserve">فرينة الأطفال -بليدينا-
</v>
      </c>
      <c r="B198" s="84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53">
        <f t="shared" si="42"/>
        <v>200</v>
      </c>
      <c r="H198" s="1">
        <f t="shared" si="41"/>
        <v>200</v>
      </c>
      <c r="I198" s="1">
        <f t="shared" si="43"/>
        <v>0</v>
      </c>
      <c r="J198" s="16">
        <f t="shared" si="44"/>
        <v>0</v>
      </c>
      <c r="S198" s="25"/>
    </row>
    <row r="199" spans="1:19" ht="30" customHeight="1">
      <c r="A199" s="4" t="str">
        <f>Feuil2!A260</f>
        <v>مسحوق حليب الاطفال-الصحة-</v>
      </c>
      <c r="B199" s="85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53">
        <f t="shared" si="42"/>
        <v>360</v>
      </c>
      <c r="H199" s="1">
        <f t="shared" si="41"/>
        <v>360</v>
      </c>
      <c r="I199" s="1">
        <f t="shared" si="43"/>
        <v>0</v>
      </c>
      <c r="J199" s="16">
        <f t="shared" si="44"/>
        <v>0</v>
      </c>
      <c r="S199" s="72" t="s">
        <v>79</v>
      </c>
    </row>
    <row r="200" spans="1:19" ht="30">
      <c r="A200" s="4" t="str">
        <f>Feuil2!A261</f>
        <v>مسحـوق حليــب للكبـار(gloria)</v>
      </c>
      <c r="B200" s="86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53">
        <f t="shared" si="42"/>
        <v>380</v>
      </c>
      <c r="H200" s="1">
        <f t="shared" si="41"/>
        <v>380</v>
      </c>
      <c r="I200" s="1">
        <f t="shared" si="43"/>
        <v>0</v>
      </c>
      <c r="J200" s="16">
        <f t="shared" si="44"/>
        <v>0</v>
      </c>
      <c r="S200" s="72"/>
    </row>
    <row r="201" spans="1:19">
      <c r="A201" s="4" t="str">
        <f>Feuil2!A262</f>
        <v>بـــــن</v>
      </c>
      <c r="B201" s="7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53">
        <f t="shared" si="42"/>
        <v>600</v>
      </c>
      <c r="H201" s="1">
        <f t="shared" si="41"/>
        <v>600</v>
      </c>
      <c r="I201" s="1">
        <f t="shared" si="43"/>
        <v>0</v>
      </c>
      <c r="J201" s="16">
        <f t="shared" si="44"/>
        <v>0</v>
      </c>
      <c r="S201" s="72"/>
    </row>
    <row r="202" spans="1:19" ht="30">
      <c r="A202" s="4" t="str">
        <f>Feuil2!A263</f>
        <v>شاي -الخيمة- علبة125غ</v>
      </c>
      <c r="B202" s="7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53">
        <f t="shared" si="42"/>
        <v>400</v>
      </c>
      <c r="H202" s="1">
        <f t="shared" si="41"/>
        <v>400</v>
      </c>
      <c r="I202" s="1">
        <f t="shared" si="43"/>
        <v>0</v>
      </c>
      <c r="J202" s="16">
        <f t="shared" si="44"/>
        <v>0</v>
      </c>
      <c r="S202" s="72"/>
    </row>
    <row r="203" spans="1:19">
      <c r="A203" s="4" t="str">
        <f>Feuil2!A264</f>
        <v xml:space="preserve">خميرة جافة </v>
      </c>
      <c r="B203" s="66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53">
        <f t="shared" si="42"/>
        <v>177</v>
      </c>
      <c r="H203" s="1">
        <f t="shared" si="41"/>
        <v>177</v>
      </c>
      <c r="I203" s="1">
        <f t="shared" si="43"/>
        <v>0</v>
      </c>
      <c r="J203" s="16">
        <f t="shared" si="44"/>
        <v>0</v>
      </c>
      <c r="S203" s="72"/>
    </row>
    <row r="204" spans="1:19">
      <c r="A204" s="4" t="str">
        <f>Feuil2!A265</f>
        <v>زيت غذائية</v>
      </c>
      <c r="B204" s="66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53">
        <f t="shared" si="42"/>
        <v>580</v>
      </c>
      <c r="H204" s="1">
        <f t="shared" si="41"/>
        <v>580</v>
      </c>
      <c r="I204" s="1">
        <f t="shared" si="43"/>
        <v>0</v>
      </c>
      <c r="J204" s="16">
        <f t="shared" si="44"/>
        <v>0</v>
      </c>
      <c r="S204" s="72"/>
    </row>
    <row r="205" spans="1:19">
      <c r="A205" s="4" t="str">
        <f>Feuil2!A266</f>
        <v>فاصولياء جافـة</v>
      </c>
      <c r="B205" s="75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53">
        <f t="shared" si="42"/>
        <v>160</v>
      </c>
      <c r="H205" s="1">
        <f t="shared" si="41"/>
        <v>160</v>
      </c>
      <c r="I205" s="1">
        <f t="shared" si="43"/>
        <v>0</v>
      </c>
      <c r="J205" s="16">
        <f t="shared" si="44"/>
        <v>0</v>
      </c>
      <c r="S205" s="25"/>
    </row>
    <row r="206" spans="1:19">
      <c r="A206" s="4" t="str">
        <f>Feuil2!A267</f>
        <v>عدس</v>
      </c>
      <c r="B206" s="76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53">
        <f t="shared" si="42"/>
        <v>150</v>
      </c>
      <c r="H206" s="1">
        <f t="shared" si="41"/>
        <v>166.25</v>
      </c>
      <c r="I206" s="1">
        <f t="shared" si="43"/>
        <v>16.25</v>
      </c>
      <c r="J206" s="16">
        <f t="shared" si="44"/>
        <v>10.833333333333334</v>
      </c>
      <c r="S206" s="25"/>
    </row>
    <row r="207" spans="1:19" ht="31.5" customHeight="1">
      <c r="A207" s="4" t="str">
        <f>Feuil2!A268</f>
        <v xml:space="preserve">حمص </v>
      </c>
      <c r="B207" s="76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53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6">
        <f t="shared" si="44"/>
        <v>18.055555555555564</v>
      </c>
      <c r="S207" s="72" t="s">
        <v>79</v>
      </c>
    </row>
    <row r="208" spans="1:19">
      <c r="A208" s="4" t="str">
        <f>Feuil2!A269</f>
        <v>أرز</v>
      </c>
      <c r="B208" s="76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53">
        <f t="shared" si="42"/>
        <v>80</v>
      </c>
      <c r="H208" s="1">
        <f t="shared" si="41"/>
        <v>80</v>
      </c>
      <c r="I208" s="1">
        <f t="shared" si="43"/>
        <v>0</v>
      </c>
      <c r="J208" s="16">
        <f t="shared" si="44"/>
        <v>0</v>
      </c>
      <c r="S208" s="72"/>
    </row>
    <row r="209" spans="1:19">
      <c r="A209" s="4" t="str">
        <f>Feuil2!A270</f>
        <v>عجائن غذائية</v>
      </c>
      <c r="B209" s="76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53">
        <f t="shared" si="42"/>
        <v>85</v>
      </c>
      <c r="H209" s="1">
        <f t="shared" si="41"/>
        <v>85</v>
      </c>
      <c r="I209" s="1">
        <f t="shared" si="43"/>
        <v>0</v>
      </c>
      <c r="J209" s="16">
        <f t="shared" si="44"/>
        <v>0</v>
      </c>
      <c r="S209" s="72"/>
    </row>
    <row r="210" spans="1:19" ht="21.75" customHeight="1">
      <c r="A210" s="4" t="str">
        <f>Feuil2!A271</f>
        <v xml:space="preserve">طماطم مصبـرة مستوردة </v>
      </c>
      <c r="B210" s="77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53">
        <f t="shared" si="42"/>
        <v>180</v>
      </c>
      <c r="H210" s="1">
        <f t="shared" si="41"/>
        <v>180</v>
      </c>
      <c r="I210" s="1">
        <f t="shared" si="43"/>
        <v>0</v>
      </c>
      <c r="J210" s="16">
        <f t="shared" si="44"/>
        <v>0</v>
      </c>
      <c r="S210" s="72"/>
    </row>
    <row r="211" spans="1:19">
      <c r="A211" s="79" t="s">
        <v>65</v>
      </c>
      <c r="B211" s="79"/>
      <c r="C211" s="79"/>
      <c r="D211" s="79"/>
      <c r="E211" s="79"/>
      <c r="F211" s="79"/>
      <c r="G211" s="79"/>
      <c r="H211" s="79"/>
      <c r="I211" s="79"/>
      <c r="J211" s="79"/>
      <c r="S211" s="72"/>
    </row>
    <row r="212" spans="1:19">
      <c r="A212" s="5" t="str">
        <f>Feuil2!A274</f>
        <v>بطاطا</v>
      </c>
      <c r="B212" s="75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53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6">
        <f t="shared" ref="J212:J222" si="47">(I212*100)/G212</f>
        <v>19.52153110047847</v>
      </c>
      <c r="S212" s="72"/>
    </row>
    <row r="213" spans="1:19">
      <c r="A213" s="5" t="str">
        <f>Feuil2!A275</f>
        <v>طماطم طازجــة</v>
      </c>
      <c r="B213" s="76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53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6">
        <f t="shared" si="47"/>
        <v>47.665198237885491</v>
      </c>
      <c r="S213" s="72"/>
    </row>
    <row r="214" spans="1:19">
      <c r="A214" s="5" t="str">
        <f>Feuil2!A276</f>
        <v xml:space="preserve">بصل </v>
      </c>
      <c r="B214" s="76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53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6">
        <f t="shared" si="47"/>
        <v>4.7826086956521836</v>
      </c>
      <c r="S214" s="25"/>
    </row>
    <row r="215" spans="1:19">
      <c r="A215" s="5" t="str">
        <f>Feuil2!A277</f>
        <v>خس</v>
      </c>
      <c r="B215" s="76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53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6">
        <f t="shared" si="47"/>
        <v>74.375000000000014</v>
      </c>
    </row>
    <row r="216" spans="1:19" ht="22.5" customHeight="1">
      <c r="A216" s="5" t="str">
        <f>Feuil2!A278</f>
        <v xml:space="preserve">قرعة </v>
      </c>
      <c r="B216" s="76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53">
        <f t="shared" si="48"/>
        <v>61.875</v>
      </c>
      <c r="H216" s="1">
        <f t="shared" si="45"/>
        <v>177.75</v>
      </c>
      <c r="I216" s="1">
        <f t="shared" si="46"/>
        <v>115.875</v>
      </c>
      <c r="J216" s="16">
        <f t="shared" si="47"/>
        <v>187.27272727272728</v>
      </c>
      <c r="S216" s="72" t="s">
        <v>79</v>
      </c>
    </row>
    <row r="217" spans="1:19">
      <c r="A217" s="5" t="str">
        <f>Feuil2!A279</f>
        <v>جزر</v>
      </c>
      <c r="B217" s="76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53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6">
        <f t="shared" si="47"/>
        <v>13.647058823529397</v>
      </c>
      <c r="S217" s="72"/>
    </row>
    <row r="218" spans="1:19" ht="15" customHeight="1">
      <c r="A218" s="5" t="str">
        <f>Feuil2!A280</f>
        <v>فلفل حلو</v>
      </c>
      <c r="B218" s="76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53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6">
        <f t="shared" si="47"/>
        <v>29.729729729729737</v>
      </c>
      <c r="S218" s="72"/>
    </row>
    <row r="219" spans="1:19" ht="15" customHeight="1">
      <c r="A219" s="5" t="str">
        <f>Feuil2!A281</f>
        <v>فلفل حار</v>
      </c>
      <c r="B219" s="76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53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6">
        <f t="shared" si="47"/>
        <v>36.216216216216225</v>
      </c>
      <c r="S219" s="72"/>
    </row>
    <row r="220" spans="1:19">
      <c r="A220" s="5" t="str">
        <f>Feuil2!A282</f>
        <v>فاصوليا خضراء</v>
      </c>
      <c r="B220" s="76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53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6">
        <f t="shared" si="47"/>
        <v>-1.4067278287461704</v>
      </c>
      <c r="S220" s="72"/>
    </row>
    <row r="221" spans="1:19">
      <c r="A221" s="5" t="str">
        <f>Feuil2!A283</f>
        <v>شمـنــدر</v>
      </c>
      <c r="B221" s="76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53">
        <f t="shared" si="48"/>
        <v>53.75</v>
      </c>
      <c r="H221" s="1">
        <f t="shared" si="45"/>
        <v>55</v>
      </c>
      <c r="I221" s="1">
        <f t="shared" si="46"/>
        <v>1.25</v>
      </c>
      <c r="J221" s="16">
        <f t="shared" si="47"/>
        <v>2.3255813953488373</v>
      </c>
      <c r="S221" s="72"/>
    </row>
    <row r="222" spans="1:19">
      <c r="A222" s="5" t="str">
        <f>Feuil2!A284</f>
        <v xml:space="preserve">ثــــوم محلي </v>
      </c>
      <c r="B222" s="76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53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6">
        <f t="shared" si="47"/>
        <v>15.232558139534879</v>
      </c>
      <c r="S222" s="72"/>
    </row>
    <row r="223" spans="1:19">
      <c r="A223" s="5" t="str">
        <f>Feuil2!A285</f>
        <v>باذنجان</v>
      </c>
      <c r="B223" s="77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53">
        <f t="shared" si="48"/>
        <v>0</v>
      </c>
      <c r="H223" s="1">
        <f t="shared" si="45"/>
        <v>36.5</v>
      </c>
      <c r="I223" s="1">
        <f t="shared" si="46"/>
        <v>36.5</v>
      </c>
      <c r="J223" s="16" t="s">
        <v>77</v>
      </c>
      <c r="S223" s="72"/>
    </row>
    <row r="224" spans="1:19" ht="15.75">
      <c r="A224" s="80" t="s">
        <v>69</v>
      </c>
      <c r="B224" s="80"/>
      <c r="C224" s="80"/>
      <c r="D224" s="80"/>
      <c r="E224" s="80"/>
      <c r="F224" s="80"/>
      <c r="G224" s="80"/>
      <c r="H224" s="80"/>
      <c r="I224" s="80"/>
      <c r="J224" s="80"/>
      <c r="S224" s="72"/>
    </row>
    <row r="225" spans="1:19">
      <c r="A225" s="6" t="str">
        <f>Feuil2!A290</f>
        <v>دقلة</v>
      </c>
      <c r="B225" s="73" t="s">
        <v>66</v>
      </c>
      <c r="C225" s="17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53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6">
        <f t="shared" ref="J225:J226" si="51">(I225*100)/G225</f>
        <v>-7.4561403508771971</v>
      </c>
      <c r="S225" s="72"/>
    </row>
    <row r="226" spans="1:19">
      <c r="A226" s="6" t="str">
        <f>Feuil2!A291</f>
        <v xml:space="preserve">تفاح محلي </v>
      </c>
      <c r="B226" s="73"/>
      <c r="C226" s="17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53">
        <v>100</v>
      </c>
      <c r="H226" s="1">
        <f t="shared" si="49"/>
        <v>124.16666666666666</v>
      </c>
      <c r="I226" s="1">
        <f t="shared" si="50"/>
        <v>24.166666666666657</v>
      </c>
      <c r="J226" s="16">
        <f t="shared" si="51"/>
        <v>24.166666666666657</v>
      </c>
      <c r="S226" s="25"/>
    </row>
    <row r="227" spans="1:19">
      <c r="A227" s="6" t="str">
        <f>Feuil2!A292</f>
        <v>تفاح مستورد</v>
      </c>
      <c r="B227" s="73"/>
      <c r="C227" s="17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53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6">
        <f t="shared" ref="J227:J233" si="53">(I227*100)/G227</f>
        <v>12.994350282485875</v>
      </c>
      <c r="S227" s="25"/>
    </row>
    <row r="228" spans="1:19">
      <c r="A228" s="6" t="str">
        <f>Feuil2!A293</f>
        <v>مـــوز</v>
      </c>
      <c r="B228" s="73"/>
      <c r="C228" s="17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53">
        <f t="shared" si="52"/>
        <v>180</v>
      </c>
      <c r="H228" s="1">
        <f t="shared" si="49"/>
        <v>174.75</v>
      </c>
      <c r="I228" s="1">
        <f t="shared" si="50"/>
        <v>-5.25</v>
      </c>
      <c r="J228" s="16">
        <f t="shared" si="53"/>
        <v>-2.9166666666666665</v>
      </c>
      <c r="S228" s="25"/>
    </row>
    <row r="229" spans="1:19">
      <c r="A229" s="6" t="str">
        <f>Feuil2!A294</f>
        <v>خوخ</v>
      </c>
      <c r="B229" s="73"/>
      <c r="C229" s="17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53">
        <v>109.58</v>
      </c>
      <c r="H229" s="1">
        <f t="shared" si="49"/>
        <v>129.16666666666669</v>
      </c>
      <c r="I229" s="1">
        <f t="shared" si="50"/>
        <v>19.586666666666687</v>
      </c>
      <c r="J229" s="16">
        <f t="shared" si="53"/>
        <v>17.87430796374036</v>
      </c>
      <c r="S229" s="25"/>
    </row>
    <row r="230" spans="1:19">
      <c r="A230" s="6" t="str">
        <f>Feuil2!A295</f>
        <v>إجاص</v>
      </c>
      <c r="B230" s="73"/>
      <c r="C230" s="17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53">
        <v>182.5</v>
      </c>
      <c r="H230" s="1">
        <f t="shared" si="49"/>
        <v>118.41666666666667</v>
      </c>
      <c r="I230" s="1">
        <f t="shared" si="50"/>
        <v>-64.083333333333329</v>
      </c>
      <c r="J230" s="16">
        <f t="shared" si="53"/>
        <v>-35.114155251141554</v>
      </c>
      <c r="S230" s="25"/>
    </row>
    <row r="231" spans="1:19">
      <c r="A231" s="6" t="str">
        <f>Feuil2!A296</f>
        <v xml:space="preserve">بطيخ أحمر </v>
      </c>
      <c r="B231" s="73"/>
      <c r="C231" s="17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53">
        <v>32.5</v>
      </c>
      <c r="H231" s="1">
        <f t="shared" si="49"/>
        <v>22.5</v>
      </c>
      <c r="I231" s="1">
        <f t="shared" si="50"/>
        <v>-10</v>
      </c>
      <c r="J231" s="16">
        <f t="shared" si="53"/>
        <v>-30.76923076923077</v>
      </c>
    </row>
    <row r="232" spans="1:19">
      <c r="A232" s="6" t="str">
        <f>Feuil2!A297</f>
        <v>بطيخ أصفر</v>
      </c>
      <c r="B232" s="73"/>
      <c r="C232" s="17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53">
        <f>H173</f>
        <v>52.083333333333329</v>
      </c>
      <c r="H232" s="1">
        <f t="shared" si="49"/>
        <v>60</v>
      </c>
      <c r="I232" s="1">
        <f t="shared" si="50"/>
        <v>7.9166666666666714</v>
      </c>
      <c r="J232" s="16">
        <f t="shared" si="53"/>
        <v>15.200000000000012</v>
      </c>
    </row>
    <row r="233" spans="1:19">
      <c r="A233" s="6" t="str">
        <f>Feuil2!A298</f>
        <v xml:space="preserve">عنب </v>
      </c>
      <c r="B233" s="73"/>
      <c r="C233" s="17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53">
        <f t="shared" ref="G233:G234" si="54">H174</f>
        <v>120</v>
      </c>
      <c r="H233" s="1">
        <f t="shared" si="49"/>
        <v>126.08333333333333</v>
      </c>
      <c r="I233" s="1">
        <f t="shared" si="50"/>
        <v>6.0833333333333286</v>
      </c>
      <c r="J233" s="16">
        <f t="shared" si="53"/>
        <v>5.0694444444444402</v>
      </c>
    </row>
    <row r="234" spans="1:19">
      <c r="A234" s="6" t="str">
        <f>Feuil2!A299</f>
        <v>تين</v>
      </c>
      <c r="B234" s="73"/>
      <c r="C234" s="17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53">
        <f t="shared" si="54"/>
        <v>105</v>
      </c>
      <c r="H234" s="1">
        <f>(C234+D234+E234+F234)/4</f>
        <v>70.833333333333343</v>
      </c>
      <c r="I234" s="1">
        <f>H234-G234</f>
        <v>-34.166666666666657</v>
      </c>
      <c r="J234" s="16">
        <f>(I234*100)/G234</f>
        <v>-32.539682539682531</v>
      </c>
    </row>
    <row r="235" spans="1:19">
      <c r="A235" s="68"/>
      <c r="B235" s="19"/>
      <c r="C235" s="69"/>
      <c r="D235" s="70"/>
      <c r="E235" s="70"/>
      <c r="F235" s="70"/>
      <c r="G235" s="22"/>
      <c r="H235" s="70"/>
      <c r="I235" s="70"/>
      <c r="J235" s="71"/>
    </row>
    <row r="236" spans="1:19">
      <c r="A236" s="68"/>
      <c r="B236" s="19"/>
      <c r="C236" s="69"/>
      <c r="D236" s="70"/>
      <c r="E236" s="70"/>
      <c r="F236" s="70"/>
      <c r="G236" s="22"/>
      <c r="H236" s="70"/>
      <c r="I236" s="70"/>
      <c r="J236" s="71"/>
    </row>
    <row r="237" spans="1:19">
      <c r="A237" s="68"/>
      <c r="B237" s="19"/>
      <c r="C237" s="69"/>
      <c r="D237" s="70"/>
      <c r="E237" s="70"/>
      <c r="F237" s="70"/>
      <c r="G237" s="22"/>
      <c r="H237" s="70"/>
      <c r="I237" s="70"/>
      <c r="J237" s="71"/>
    </row>
    <row r="238" spans="1:19">
      <c r="A238" s="68"/>
      <c r="B238" s="19"/>
      <c r="C238" s="69"/>
      <c r="D238" s="70"/>
      <c r="E238" s="70"/>
      <c r="F238" s="70"/>
      <c r="G238" s="22"/>
      <c r="H238" s="70"/>
      <c r="I238" s="70"/>
      <c r="J238" s="71"/>
    </row>
    <row r="239" spans="1:19">
      <c r="A239" s="68"/>
      <c r="B239" s="19"/>
      <c r="C239" s="69"/>
      <c r="D239" s="70"/>
      <c r="E239" s="70"/>
      <c r="F239" s="70"/>
      <c r="G239" s="22"/>
      <c r="H239" s="70"/>
      <c r="I239" s="70"/>
      <c r="J239" s="71"/>
    </row>
    <row r="240" spans="1:19">
      <c r="A240" s="68"/>
      <c r="B240" s="19"/>
      <c r="C240" s="69"/>
      <c r="D240" s="70"/>
      <c r="E240" s="70"/>
      <c r="F240" s="70"/>
      <c r="G240" s="22"/>
      <c r="H240" s="70"/>
      <c r="I240" s="70"/>
      <c r="J240" s="71"/>
    </row>
    <row r="241" spans="1:10">
      <c r="A241" s="68"/>
      <c r="B241" s="19"/>
      <c r="C241" s="69"/>
      <c r="D241" s="70"/>
      <c r="E241" s="70"/>
      <c r="F241" s="70"/>
      <c r="G241" s="22"/>
      <c r="H241" s="70"/>
      <c r="I241" s="70"/>
      <c r="J241" s="71"/>
    </row>
    <row r="242" spans="1:10" ht="15.75">
      <c r="A242" s="81" t="s">
        <v>81</v>
      </c>
      <c r="B242" s="81"/>
      <c r="C242" s="81"/>
      <c r="D242" s="81"/>
      <c r="E242" s="81"/>
      <c r="F242" s="81"/>
      <c r="G242" s="81"/>
      <c r="H242" s="81"/>
      <c r="I242" s="81"/>
      <c r="J242" s="81"/>
    </row>
    <row r="243" spans="1:10">
      <c r="A243" s="6" t="str">
        <f>Feuil2!A304</f>
        <v>لحم غنم محلي</v>
      </c>
      <c r="B243" s="73" t="s">
        <v>66</v>
      </c>
      <c r="C243" s="1">
        <f>Feuil2!C304</f>
        <v>1300</v>
      </c>
      <c r="D243" s="1">
        <f>Feuil2!E304</f>
        <v>1300</v>
      </c>
      <c r="E243" s="61">
        <f>Feuil2!G304</f>
        <v>1300</v>
      </c>
      <c r="F243" s="1">
        <f>Feuil2!I304</f>
        <v>1300</v>
      </c>
      <c r="G243" s="8">
        <f>H177</f>
        <v>1300</v>
      </c>
      <c r="H243" s="1">
        <f>(C243+D243+E243+F243)/4</f>
        <v>1300</v>
      </c>
      <c r="I243" s="1">
        <f t="shared" ref="I243:I247" si="55">H243-G243</f>
        <v>0</v>
      </c>
      <c r="J243" s="16">
        <f t="shared" ref="J243:J247" si="56">(I243*100)/G243</f>
        <v>0</v>
      </c>
    </row>
    <row r="244" spans="1:10">
      <c r="A244" s="6" t="str">
        <f>Feuil2!A305</f>
        <v>لحم بقر محلي</v>
      </c>
      <c r="B244" s="73"/>
      <c r="C244" s="1">
        <f>Feuil2!C305</f>
        <v>780</v>
      </c>
      <c r="D244" s="1">
        <f>Feuil2!E305</f>
        <v>780</v>
      </c>
      <c r="E244" s="61">
        <f>Feuil2!G305</f>
        <v>780</v>
      </c>
      <c r="F244" s="1">
        <f>Feuil2!I305</f>
        <v>780</v>
      </c>
      <c r="G244" s="8">
        <f t="shared" ref="G244:G247" si="57">H178</f>
        <v>780</v>
      </c>
      <c r="H244" s="1">
        <f>(C244+D244+E244+F244)/4</f>
        <v>780</v>
      </c>
      <c r="I244" s="1">
        <f t="shared" si="55"/>
        <v>0</v>
      </c>
      <c r="J244" s="16">
        <f t="shared" si="56"/>
        <v>0</v>
      </c>
    </row>
    <row r="245" spans="1:10">
      <c r="A245" s="6" t="str">
        <f>Feuil2!A306</f>
        <v>لحم بقر مجمد مستورد</v>
      </c>
      <c r="B245" s="73"/>
      <c r="C245" s="1">
        <f>Feuil2!C306</f>
        <v>600</v>
      </c>
      <c r="D245" s="1">
        <f>Feuil2!E306</f>
        <v>600</v>
      </c>
      <c r="E245" s="61">
        <f>Feuil2!G306</f>
        <v>600</v>
      </c>
      <c r="F245" s="1">
        <f>Feuil2!I306</f>
        <v>600</v>
      </c>
      <c r="G245" s="8">
        <f t="shared" si="57"/>
        <v>600</v>
      </c>
      <c r="H245" s="1">
        <f>(C245+D245+E245+F245)/4</f>
        <v>600</v>
      </c>
      <c r="I245" s="1">
        <f t="shared" si="55"/>
        <v>0</v>
      </c>
      <c r="J245" s="16">
        <f t="shared" si="56"/>
        <v>0</v>
      </c>
    </row>
    <row r="246" spans="1:10">
      <c r="A246" s="6" t="str">
        <f>Feuil2!A307</f>
        <v>لحم دجـاج (مفرغ)</v>
      </c>
      <c r="B246" s="73"/>
      <c r="C246" s="1">
        <f>Feuil2!C307</f>
        <v>360</v>
      </c>
      <c r="D246" s="1">
        <f>Feuil2!E307</f>
        <v>353.33333333333331</v>
      </c>
      <c r="E246" s="61">
        <f>Feuil2!G307</f>
        <v>328.33333333333331</v>
      </c>
      <c r="F246" s="1">
        <f>Feuil2!I307</f>
        <v>300</v>
      </c>
      <c r="G246" s="8">
        <f t="shared" si="57"/>
        <v>313.33333333333331</v>
      </c>
      <c r="H246" s="1">
        <f>(C246+D246+E246+F246)/4</f>
        <v>335.41666666666663</v>
      </c>
      <c r="I246" s="1">
        <f t="shared" si="55"/>
        <v>22.083333333333314</v>
      </c>
      <c r="J246" s="16">
        <f t="shared" si="56"/>
        <v>7.0478723404255259</v>
      </c>
    </row>
    <row r="247" spans="1:10" ht="30">
      <c r="A247" s="6" t="str">
        <f>Feuil2!A308</f>
        <v>بيض</v>
      </c>
      <c r="B247" s="27" t="s">
        <v>82</v>
      </c>
      <c r="C247" s="1">
        <f>Feuil2!C308</f>
        <v>240</v>
      </c>
      <c r="D247" s="1">
        <f>Feuil2!E308</f>
        <v>240</v>
      </c>
      <c r="E247" s="61">
        <f>Feuil2!G308</f>
        <v>245</v>
      </c>
      <c r="F247" s="1">
        <f>Feuil2!I308</f>
        <v>250</v>
      </c>
      <c r="G247" s="8">
        <f t="shared" si="57"/>
        <v>205</v>
      </c>
      <c r="H247" s="1">
        <f>(C247+D247+E247+F247)/4</f>
        <v>243.75</v>
      </c>
      <c r="I247" s="1">
        <f t="shared" si="55"/>
        <v>38.75</v>
      </c>
      <c r="J247" s="16">
        <f t="shared" si="56"/>
        <v>18.902439024390244</v>
      </c>
    </row>
    <row r="248" spans="1:10">
      <c r="A248" s="74" t="s">
        <v>70</v>
      </c>
      <c r="B248" s="74"/>
      <c r="C248" s="74"/>
      <c r="D248" s="74"/>
      <c r="E248" s="74"/>
      <c r="F248" s="74"/>
      <c r="G248" s="74"/>
      <c r="H248" s="74"/>
    </row>
    <row r="249" spans="1:10">
      <c r="A249" s="6" t="s">
        <v>71</v>
      </c>
      <c r="B249" s="52" t="s">
        <v>74</v>
      </c>
      <c r="C249" s="35">
        <v>580</v>
      </c>
      <c r="D249" s="35">
        <v>580</v>
      </c>
      <c r="E249" s="35">
        <v>580</v>
      </c>
      <c r="F249" s="35">
        <v>580</v>
      </c>
      <c r="G249" s="36">
        <v>540</v>
      </c>
      <c r="H249" s="1">
        <f>(C249+D249+E249+F249)/4</f>
        <v>580</v>
      </c>
      <c r="I249" s="1">
        <f t="shared" ref="I249:I251" si="58">H249-G249</f>
        <v>40</v>
      </c>
      <c r="J249" s="16">
        <f t="shared" ref="J249:J251" si="59">(I249*100)/G249</f>
        <v>7.4074074074074074</v>
      </c>
    </row>
    <row r="250" spans="1:10">
      <c r="A250" s="6" t="s">
        <v>72</v>
      </c>
      <c r="B250" s="52" t="s">
        <v>75</v>
      </c>
      <c r="C250" s="35">
        <v>5800</v>
      </c>
      <c r="D250" s="35">
        <v>5800</v>
      </c>
      <c r="E250" s="35">
        <v>5800</v>
      </c>
      <c r="F250" s="35">
        <v>5800</v>
      </c>
      <c r="G250" s="36">
        <v>5800</v>
      </c>
      <c r="H250" s="1">
        <f>(C250+D250+E250+F250)/4</f>
        <v>5800</v>
      </c>
      <c r="I250" s="1">
        <f t="shared" si="58"/>
        <v>0</v>
      </c>
      <c r="J250" s="16">
        <f t="shared" si="59"/>
        <v>0</v>
      </c>
    </row>
    <row r="251" spans="1:10">
      <c r="A251" s="6" t="s">
        <v>73</v>
      </c>
      <c r="B251" s="52" t="s">
        <v>76</v>
      </c>
      <c r="C251" s="35">
        <v>540</v>
      </c>
      <c r="D251" s="35">
        <v>540</v>
      </c>
      <c r="E251" s="35">
        <v>540</v>
      </c>
      <c r="F251" s="35">
        <v>540</v>
      </c>
      <c r="G251" s="36">
        <v>540</v>
      </c>
      <c r="H251" s="1">
        <f>(C251+D251+E251+F251)/4</f>
        <v>540</v>
      </c>
      <c r="I251" s="1">
        <f t="shared" si="58"/>
        <v>0</v>
      </c>
      <c r="J251" s="16">
        <f t="shared" si="59"/>
        <v>0</v>
      </c>
    </row>
  </sheetData>
  <mergeCells count="106">
    <mergeCell ref="S175:S182"/>
    <mergeCell ref="M149:R149"/>
    <mergeCell ref="M19:R19"/>
    <mergeCell ref="S39:S48"/>
    <mergeCell ref="S20:S28"/>
    <mergeCell ref="S49:S57"/>
    <mergeCell ref="S97:S108"/>
    <mergeCell ref="S29:S38"/>
    <mergeCell ref="S85:S94"/>
    <mergeCell ref="M129:R129"/>
    <mergeCell ref="S131:S138"/>
    <mergeCell ref="S140:S148"/>
    <mergeCell ref="M84:R84"/>
    <mergeCell ref="S163:S174"/>
    <mergeCell ref="S150:S161"/>
    <mergeCell ref="B140:B141"/>
    <mergeCell ref="B144:B149"/>
    <mergeCell ref="A129:A131"/>
    <mergeCell ref="B129:B131"/>
    <mergeCell ref="G130:G131"/>
    <mergeCell ref="I129:J129"/>
    <mergeCell ref="G129:H129"/>
    <mergeCell ref="C129:F129"/>
    <mergeCell ref="H130:H131"/>
    <mergeCell ref="B1:H1"/>
    <mergeCell ref="C3:F3"/>
    <mergeCell ref="G4:G5"/>
    <mergeCell ref="H4:H5"/>
    <mergeCell ref="S12:S16"/>
    <mergeCell ref="S3:S9"/>
    <mergeCell ref="A59:H59"/>
    <mergeCell ref="A3:A5"/>
    <mergeCell ref="B3:B5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I3:J3"/>
    <mergeCell ref="I4:I5"/>
    <mergeCell ref="G3:H3"/>
    <mergeCell ref="B40:B52"/>
    <mergeCell ref="B65:H65"/>
    <mergeCell ref="A67:A69"/>
    <mergeCell ref="B67:B69"/>
    <mergeCell ref="C67:F67"/>
    <mergeCell ref="G67:H67"/>
    <mergeCell ref="I67:J67"/>
    <mergeCell ref="G68:G69"/>
    <mergeCell ref="H68:H69"/>
    <mergeCell ref="I68:I69"/>
    <mergeCell ref="J68:J69"/>
    <mergeCell ref="H191:H192"/>
    <mergeCell ref="A121:H121"/>
    <mergeCell ref="B104:B114"/>
    <mergeCell ref="A115:J115"/>
    <mergeCell ref="B116:B119"/>
    <mergeCell ref="A88:J88"/>
    <mergeCell ref="B89:B99"/>
    <mergeCell ref="A103:J103"/>
    <mergeCell ref="A70:J70"/>
    <mergeCell ref="B71:B74"/>
    <mergeCell ref="B75:B77"/>
    <mergeCell ref="B78:B79"/>
    <mergeCell ref="B82:B87"/>
    <mergeCell ref="B177:B180"/>
    <mergeCell ref="A182:H182"/>
    <mergeCell ref="A150:J150"/>
    <mergeCell ref="B151:B161"/>
    <mergeCell ref="A162:J162"/>
    <mergeCell ref="A176:J176"/>
    <mergeCell ref="B163:B175"/>
    <mergeCell ref="B127:J127"/>
    <mergeCell ref="A132:J132"/>
    <mergeCell ref="B133:B136"/>
    <mergeCell ref="B137:B139"/>
    <mergeCell ref="S190:S197"/>
    <mergeCell ref="S199:S204"/>
    <mergeCell ref="S207:S213"/>
    <mergeCell ref="S216:S225"/>
    <mergeCell ref="B243:B246"/>
    <mergeCell ref="A248:H248"/>
    <mergeCell ref="B212:B223"/>
    <mergeCell ref="M188:R188"/>
    <mergeCell ref="A211:J211"/>
    <mergeCell ref="A224:J224"/>
    <mergeCell ref="B225:B234"/>
    <mergeCell ref="A242:J242"/>
    <mergeCell ref="A193:J193"/>
    <mergeCell ref="B194:B197"/>
    <mergeCell ref="B198:B200"/>
    <mergeCell ref="B201:B202"/>
    <mergeCell ref="B205:B210"/>
    <mergeCell ref="B188:J188"/>
    <mergeCell ref="A190:A192"/>
    <mergeCell ref="B190:B192"/>
    <mergeCell ref="C190:F190"/>
    <mergeCell ref="G190:H190"/>
    <mergeCell ref="I190:J190"/>
    <mergeCell ref="G191:G192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8"/>
  <sheetViews>
    <sheetView rightToLeft="1" topLeftCell="A289" workbookViewId="0">
      <selection activeCell="B303" sqref="B303:I303"/>
    </sheetView>
  </sheetViews>
  <sheetFormatPr baseColWidth="10" defaultRowHeight="15"/>
  <cols>
    <col min="1" max="1" width="31.28515625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124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125</v>
      </c>
      <c r="K34" t="s">
        <v>126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127</v>
      </c>
      <c r="K35" t="s">
        <v>128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129</v>
      </c>
      <c r="K36" t="s">
        <v>130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131</v>
      </c>
      <c r="K37" t="s">
        <v>132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133</v>
      </c>
      <c r="K38" t="s">
        <v>134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135</v>
      </c>
      <c r="K39" t="s">
        <v>136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137</v>
      </c>
      <c r="K40" t="s">
        <v>138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139</v>
      </c>
      <c r="K41" t="s">
        <v>140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141</v>
      </c>
      <c r="K42" t="s">
        <v>142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143</v>
      </c>
      <c r="K44" t="s">
        <v>144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145</v>
      </c>
      <c r="K46" t="s">
        <v>146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147</v>
      </c>
      <c r="K47" t="s">
        <v>148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149</v>
      </c>
      <c r="K52" t="s">
        <v>150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151</v>
      </c>
      <c r="K53" t="s">
        <v>152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153</v>
      </c>
      <c r="K54" t="s">
        <v>154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155</v>
      </c>
      <c r="K55" t="s">
        <v>156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157</v>
      </c>
      <c r="K64" t="s">
        <v>158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159</v>
      </c>
      <c r="K72" t="s">
        <v>160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161</v>
      </c>
      <c r="K74" t="s">
        <v>159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162</v>
      </c>
      <c r="K76" t="s">
        <v>163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164</v>
      </c>
      <c r="K77" t="s">
        <v>165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166</v>
      </c>
      <c r="K78" t="s">
        <v>167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149</v>
      </c>
      <c r="K148" t="s">
        <v>150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43" t="s">
        <v>115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15">
      <c r="A177" t="s">
        <v>0</v>
      </c>
    </row>
    <row r="178" spans="1:15">
      <c r="A178" t="s">
        <v>1</v>
      </c>
      <c r="J178" t="s">
        <v>168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169</v>
      </c>
      <c r="K180" t="s">
        <v>124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170</v>
      </c>
      <c r="K181" t="s">
        <v>171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172</v>
      </c>
      <c r="K182" t="s">
        <v>173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174</v>
      </c>
      <c r="K183" t="s">
        <v>175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154</v>
      </c>
      <c r="K184" t="s">
        <v>176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177</v>
      </c>
      <c r="K185" t="s">
        <v>178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178</v>
      </c>
      <c r="K186" t="s">
        <v>179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150</v>
      </c>
      <c r="K187" t="s">
        <v>180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181</v>
      </c>
      <c r="K188" t="s">
        <v>182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183</v>
      </c>
      <c r="K189" t="s">
        <v>184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185</v>
      </c>
      <c r="K190" t="s">
        <v>186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187</v>
      </c>
      <c r="K191" t="s">
        <v>188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187</v>
      </c>
      <c r="K192" t="s">
        <v>189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187</v>
      </c>
      <c r="K193" t="s">
        <v>189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173</v>
      </c>
      <c r="K194" t="s">
        <v>129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190</v>
      </c>
      <c r="K195" t="s">
        <v>175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188</v>
      </c>
      <c r="K196" t="s">
        <v>154</v>
      </c>
    </row>
    <row r="206" spans="1:15">
      <c r="A206" t="s">
        <v>1</v>
      </c>
      <c r="J206" t="s">
        <v>168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191</v>
      </c>
      <c r="K208" t="s">
        <v>192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193</v>
      </c>
      <c r="K209" t="s">
        <v>194</v>
      </c>
    </row>
    <row r="210" spans="1:15">
      <c r="A210" t="s">
        <v>118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195</v>
      </c>
      <c r="K210" t="s">
        <v>196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197</v>
      </c>
      <c r="K211" t="s">
        <v>198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199</v>
      </c>
      <c r="K212" t="s">
        <v>200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201</v>
      </c>
      <c r="K213" t="s">
        <v>202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203</v>
      </c>
      <c r="K214" t="s">
        <v>204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203</v>
      </c>
      <c r="K215" t="s">
        <v>204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205</v>
      </c>
      <c r="K216" t="s">
        <v>206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207</v>
      </c>
      <c r="K217" t="s">
        <v>208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209</v>
      </c>
      <c r="K218" t="s">
        <v>210</v>
      </c>
    </row>
    <row r="220" spans="1:15">
      <c r="A220" t="s">
        <v>107</v>
      </c>
    </row>
    <row r="221" spans="1:15">
      <c r="A221" t="s">
        <v>1</v>
      </c>
      <c r="J221" t="s">
        <v>168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211</v>
      </c>
      <c r="K223" t="s">
        <v>212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213</v>
      </c>
      <c r="K224" t="s">
        <v>130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214</v>
      </c>
      <c r="K225" t="s">
        <v>215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216</v>
      </c>
      <c r="K226" t="s">
        <v>154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190</v>
      </c>
      <c r="K227" t="s">
        <v>175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217</v>
      </c>
      <c r="K228" t="s">
        <v>218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130</v>
      </c>
      <c r="K229" t="s">
        <v>187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219</v>
      </c>
      <c r="K230" t="s">
        <v>220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221</v>
      </c>
      <c r="K232" t="s">
        <v>222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223</v>
      </c>
      <c r="K233" t="s">
        <v>224</v>
      </c>
    </row>
    <row r="234" spans="1:11">
      <c r="A234" t="s">
        <v>119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131</v>
      </c>
      <c r="K234" t="s">
        <v>173</v>
      </c>
    </row>
    <row r="235" spans="1:11">
      <c r="A235" t="s">
        <v>120</v>
      </c>
      <c r="F235">
        <v>75</v>
      </c>
      <c r="G235">
        <v>90</v>
      </c>
      <c r="H235">
        <v>100</v>
      </c>
      <c r="I235">
        <v>120</v>
      </c>
      <c r="J235" t="s">
        <v>213</v>
      </c>
      <c r="K235" t="s">
        <v>225</v>
      </c>
    </row>
    <row r="241" spans="1:15">
      <c r="A241" t="s">
        <v>108</v>
      </c>
    </row>
    <row r="242" spans="1:15">
      <c r="A242" t="s">
        <v>1</v>
      </c>
      <c r="J242" t="s">
        <v>168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161</v>
      </c>
      <c r="K244" t="s">
        <v>160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226</v>
      </c>
      <c r="K245" t="s">
        <v>227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228</v>
      </c>
      <c r="K246" t="s">
        <v>180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229</v>
      </c>
      <c r="K247" t="s">
        <v>230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231</v>
      </c>
      <c r="K248" t="s">
        <v>232</v>
      </c>
    </row>
    <row r="251" spans="1:15">
      <c r="A251" t="s">
        <v>121</v>
      </c>
    </row>
    <row r="252" spans="1:15">
      <c r="A252" t="s">
        <v>0</v>
      </c>
    </row>
    <row r="253" spans="1:15">
      <c r="A253" t="s">
        <v>1</v>
      </c>
      <c r="J253" t="s">
        <v>168</v>
      </c>
      <c r="L253" t="s">
        <v>6</v>
      </c>
      <c r="N253" t="s">
        <v>116</v>
      </c>
    </row>
    <row r="254" spans="1:15">
      <c r="B254" t="s">
        <v>284</v>
      </c>
      <c r="C254" t="s">
        <v>7</v>
      </c>
      <c r="D254" t="s">
        <v>284</v>
      </c>
      <c r="E254" t="s">
        <v>7</v>
      </c>
      <c r="F254" t="s">
        <v>284</v>
      </c>
      <c r="G254" t="s">
        <v>7</v>
      </c>
      <c r="H254" t="s">
        <v>284</v>
      </c>
      <c r="I254" t="s">
        <v>7</v>
      </c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5" spans="1:15">
      <c r="A255" t="s">
        <v>8</v>
      </c>
      <c r="B255">
        <v>850</v>
      </c>
      <c r="C255">
        <v>900</v>
      </c>
      <c r="D255">
        <v>850</v>
      </c>
      <c r="E255">
        <v>900</v>
      </c>
      <c r="F255">
        <v>850</v>
      </c>
      <c r="G255">
        <v>900</v>
      </c>
      <c r="H255">
        <v>850</v>
      </c>
      <c r="I255">
        <v>900</v>
      </c>
      <c r="J255" t="s">
        <v>169</v>
      </c>
      <c r="K255" t="s">
        <v>124</v>
      </c>
    </row>
    <row r="256" spans="1:15">
      <c r="A256" t="s">
        <v>9</v>
      </c>
      <c r="B256">
        <v>925</v>
      </c>
      <c r="C256">
        <v>1000</v>
      </c>
      <c r="D256">
        <v>925</v>
      </c>
      <c r="E256">
        <v>1000</v>
      </c>
      <c r="F256">
        <v>925</v>
      </c>
      <c r="G256">
        <v>1000</v>
      </c>
      <c r="H256">
        <v>925</v>
      </c>
      <c r="I256">
        <v>1000</v>
      </c>
      <c r="J256" t="s">
        <v>170</v>
      </c>
      <c r="K256" t="s">
        <v>171</v>
      </c>
    </row>
    <row r="257" spans="1:14">
      <c r="A257" t="s">
        <v>10</v>
      </c>
      <c r="B257">
        <v>45</v>
      </c>
      <c r="C257">
        <v>60</v>
      </c>
      <c r="D257">
        <v>45</v>
      </c>
      <c r="E257">
        <v>60</v>
      </c>
      <c r="F257">
        <v>45</v>
      </c>
      <c r="G257">
        <v>60</v>
      </c>
      <c r="H257">
        <v>45</v>
      </c>
      <c r="I257">
        <v>60</v>
      </c>
      <c r="J257" t="s">
        <v>172</v>
      </c>
      <c r="K257" t="s">
        <v>173</v>
      </c>
    </row>
    <row r="258" spans="1:14">
      <c r="A258" t="s">
        <v>11</v>
      </c>
      <c r="B258">
        <v>77</v>
      </c>
      <c r="C258">
        <v>85</v>
      </c>
      <c r="D258">
        <v>79.666666666666671</v>
      </c>
      <c r="E258">
        <v>86.666666666666671</v>
      </c>
      <c r="F258">
        <v>85</v>
      </c>
      <c r="G258">
        <v>90</v>
      </c>
      <c r="H258">
        <v>85</v>
      </c>
      <c r="I258">
        <v>90</v>
      </c>
      <c r="J258" t="s">
        <v>238</v>
      </c>
      <c r="K258" t="s">
        <v>239</v>
      </c>
    </row>
    <row r="259" spans="1:14">
      <c r="A259" t="s">
        <v>112</v>
      </c>
      <c r="B259">
        <v>180</v>
      </c>
      <c r="C259">
        <v>200</v>
      </c>
      <c r="D259">
        <v>180</v>
      </c>
      <c r="E259">
        <v>200</v>
      </c>
      <c r="F259">
        <v>180</v>
      </c>
      <c r="G259">
        <v>200</v>
      </c>
      <c r="H259">
        <v>180</v>
      </c>
      <c r="I259">
        <v>200</v>
      </c>
      <c r="J259" t="s">
        <v>154</v>
      </c>
      <c r="K259" t="s">
        <v>176</v>
      </c>
    </row>
    <row r="260" spans="1:14">
      <c r="A260" t="s">
        <v>13</v>
      </c>
      <c r="B260">
        <v>340</v>
      </c>
      <c r="C260">
        <v>360</v>
      </c>
      <c r="D260">
        <v>340</v>
      </c>
      <c r="E260">
        <v>360</v>
      </c>
      <c r="F260">
        <v>340</v>
      </c>
      <c r="G260">
        <v>360</v>
      </c>
      <c r="H260">
        <v>340</v>
      </c>
      <c r="I260">
        <v>360</v>
      </c>
      <c r="J260" t="s">
        <v>177</v>
      </c>
      <c r="K260" t="s">
        <v>178</v>
      </c>
    </row>
    <row r="261" spans="1:14">
      <c r="A261" t="s">
        <v>14</v>
      </c>
      <c r="B261">
        <v>360</v>
      </c>
      <c r="C261">
        <v>380</v>
      </c>
      <c r="D261">
        <v>360</v>
      </c>
      <c r="E261">
        <v>380</v>
      </c>
      <c r="F261">
        <v>360</v>
      </c>
      <c r="G261">
        <v>380</v>
      </c>
      <c r="H261">
        <v>360</v>
      </c>
      <c r="I261">
        <v>380</v>
      </c>
      <c r="J261" t="s">
        <v>178</v>
      </c>
      <c r="K261" t="s">
        <v>179</v>
      </c>
    </row>
    <row r="262" spans="1:14">
      <c r="A262" t="s">
        <v>15</v>
      </c>
      <c r="B262">
        <v>500</v>
      </c>
      <c r="C262">
        <v>600</v>
      </c>
      <c r="D262">
        <v>500</v>
      </c>
      <c r="E262">
        <v>600</v>
      </c>
      <c r="F262">
        <v>500</v>
      </c>
      <c r="G262">
        <v>600</v>
      </c>
      <c r="H262">
        <v>500</v>
      </c>
      <c r="I262">
        <v>600</v>
      </c>
      <c r="J262" t="s">
        <v>150</v>
      </c>
      <c r="K262" t="s">
        <v>180</v>
      </c>
    </row>
    <row r="263" spans="1:14">
      <c r="A263" t="s">
        <v>16</v>
      </c>
      <c r="B263">
        <v>370</v>
      </c>
      <c r="C263">
        <v>400</v>
      </c>
      <c r="D263">
        <v>370</v>
      </c>
      <c r="E263">
        <v>400</v>
      </c>
      <c r="F263">
        <v>370</v>
      </c>
      <c r="G263">
        <v>400</v>
      </c>
      <c r="H263">
        <v>370</v>
      </c>
      <c r="I263">
        <v>400</v>
      </c>
      <c r="J263" t="s">
        <v>181</v>
      </c>
      <c r="K263" t="s">
        <v>182</v>
      </c>
    </row>
    <row r="264" spans="1:14">
      <c r="A264" t="s">
        <v>17</v>
      </c>
      <c r="B264">
        <v>157</v>
      </c>
      <c r="C264">
        <v>177</v>
      </c>
      <c r="D264">
        <v>157</v>
      </c>
      <c r="E264">
        <v>177</v>
      </c>
      <c r="F264">
        <v>157</v>
      </c>
      <c r="G264">
        <v>177</v>
      </c>
      <c r="H264">
        <v>157</v>
      </c>
      <c r="I264">
        <v>177</v>
      </c>
      <c r="J264" t="s">
        <v>183</v>
      </c>
      <c r="K264" t="s">
        <v>184</v>
      </c>
    </row>
    <row r="265" spans="1:14">
      <c r="A265" t="s">
        <v>18</v>
      </c>
      <c r="B265">
        <v>560</v>
      </c>
      <c r="C265">
        <v>580</v>
      </c>
      <c r="D265">
        <v>560</v>
      </c>
      <c r="E265">
        <v>580</v>
      </c>
      <c r="F265">
        <v>560</v>
      </c>
      <c r="G265">
        <v>580</v>
      </c>
      <c r="H265">
        <v>560</v>
      </c>
      <c r="I265">
        <v>580</v>
      </c>
      <c r="J265" t="s">
        <v>185</v>
      </c>
      <c r="K265" t="s">
        <v>186</v>
      </c>
    </row>
    <row r="266" spans="1:14">
      <c r="A266" t="s">
        <v>19</v>
      </c>
      <c r="B266">
        <v>120</v>
      </c>
      <c r="C266">
        <v>160</v>
      </c>
      <c r="D266">
        <v>120</v>
      </c>
      <c r="E266">
        <v>160</v>
      </c>
      <c r="F266">
        <v>120</v>
      </c>
      <c r="G266">
        <v>160</v>
      </c>
      <c r="H266">
        <v>120</v>
      </c>
      <c r="I266">
        <v>160</v>
      </c>
      <c r="J266" t="s">
        <v>187</v>
      </c>
      <c r="K266" t="s">
        <v>188</v>
      </c>
    </row>
    <row r="267" spans="1:14">
      <c r="A267" t="s">
        <v>20</v>
      </c>
      <c r="B267">
        <v>120</v>
      </c>
      <c r="C267">
        <v>150</v>
      </c>
      <c r="D267">
        <v>125</v>
      </c>
      <c r="E267">
        <v>155</v>
      </c>
      <c r="F267">
        <v>150</v>
      </c>
      <c r="G267">
        <v>180</v>
      </c>
      <c r="H267">
        <v>150</v>
      </c>
      <c r="I267">
        <v>180</v>
      </c>
      <c r="J267" t="s">
        <v>206</v>
      </c>
      <c r="K267" t="s">
        <v>240</v>
      </c>
    </row>
    <row r="268" spans="1:14">
      <c r="A268" t="s">
        <v>21</v>
      </c>
      <c r="B268">
        <v>120</v>
      </c>
      <c r="C268">
        <v>150</v>
      </c>
      <c r="D268">
        <v>128.33333333333334</v>
      </c>
      <c r="E268">
        <v>158.33333333333334</v>
      </c>
      <c r="F268">
        <v>170</v>
      </c>
      <c r="G268">
        <v>200</v>
      </c>
      <c r="H268">
        <v>170</v>
      </c>
      <c r="I268">
        <v>200</v>
      </c>
      <c r="J268" t="s">
        <v>241</v>
      </c>
      <c r="K268" t="s">
        <v>242</v>
      </c>
    </row>
    <row r="269" spans="1:14">
      <c r="A269" t="s">
        <v>22</v>
      </c>
      <c r="B269">
        <v>60</v>
      </c>
      <c r="C269">
        <v>80</v>
      </c>
      <c r="D269">
        <v>60</v>
      </c>
      <c r="E269">
        <v>80</v>
      </c>
      <c r="F269">
        <v>60</v>
      </c>
      <c r="G269">
        <v>80</v>
      </c>
      <c r="H269">
        <v>60</v>
      </c>
      <c r="I269">
        <v>80</v>
      </c>
      <c r="J269" t="s">
        <v>173</v>
      </c>
      <c r="K269" t="s">
        <v>129</v>
      </c>
    </row>
    <row r="270" spans="1:14">
      <c r="A270" t="s">
        <v>23</v>
      </c>
      <c r="B270">
        <v>70</v>
      </c>
      <c r="C270">
        <v>85</v>
      </c>
      <c r="D270">
        <v>70</v>
      </c>
      <c r="E270">
        <v>85</v>
      </c>
      <c r="F270">
        <v>70</v>
      </c>
      <c r="G270">
        <v>85</v>
      </c>
      <c r="H270">
        <v>70</v>
      </c>
      <c r="I270">
        <v>85</v>
      </c>
      <c r="J270" t="s">
        <v>190</v>
      </c>
      <c r="K270" t="s">
        <v>175</v>
      </c>
    </row>
    <row r="271" spans="1:14">
      <c r="A271" t="s">
        <v>24</v>
      </c>
      <c r="B271">
        <v>160</v>
      </c>
      <c r="C271">
        <v>180</v>
      </c>
      <c r="D271">
        <v>160</v>
      </c>
      <c r="E271">
        <v>180</v>
      </c>
      <c r="F271">
        <v>160</v>
      </c>
      <c r="G271">
        <v>180</v>
      </c>
      <c r="H271">
        <v>160</v>
      </c>
      <c r="I271">
        <v>180</v>
      </c>
      <c r="J271" t="s">
        <v>188</v>
      </c>
      <c r="K271" t="s">
        <v>154</v>
      </c>
    </row>
    <row r="272" spans="1:14">
      <c r="A272" t="s">
        <v>1</v>
      </c>
      <c r="J272" t="s">
        <v>168</v>
      </c>
      <c r="L272" t="s">
        <v>6</v>
      </c>
      <c r="N272" t="s">
        <v>116</v>
      </c>
    </row>
    <row r="273" spans="1:15">
      <c r="B273" t="s">
        <v>284</v>
      </c>
      <c r="C273" t="s">
        <v>7</v>
      </c>
      <c r="D273" t="s">
        <v>284</v>
      </c>
      <c r="E273" t="s">
        <v>7</v>
      </c>
      <c r="F273" t="s">
        <v>284</v>
      </c>
      <c r="G273" t="s">
        <v>7</v>
      </c>
      <c r="H273" t="s">
        <v>284</v>
      </c>
      <c r="I273" t="s">
        <v>7</v>
      </c>
      <c r="J273" t="s">
        <v>117</v>
      </c>
      <c r="K273" t="s">
        <v>7</v>
      </c>
      <c r="L273" t="s">
        <v>117</v>
      </c>
      <c r="M273" t="s">
        <v>7</v>
      </c>
      <c r="N273" t="s">
        <v>117</v>
      </c>
      <c r="O273" t="s">
        <v>7</v>
      </c>
    </row>
    <row r="274" spans="1:15">
      <c r="A274" t="s">
        <v>25</v>
      </c>
      <c r="B274">
        <v>40</v>
      </c>
      <c r="C274">
        <v>50</v>
      </c>
      <c r="D274">
        <v>41.666666666666664</v>
      </c>
      <c r="E274">
        <v>51.666666666666664</v>
      </c>
      <c r="F274">
        <v>42.5</v>
      </c>
      <c r="G274">
        <v>52.5</v>
      </c>
      <c r="H274">
        <v>44</v>
      </c>
      <c r="I274">
        <v>54</v>
      </c>
      <c r="J274" t="s">
        <v>243</v>
      </c>
      <c r="K274" t="s">
        <v>244</v>
      </c>
    </row>
    <row r="275" spans="1:15">
      <c r="A275" t="s">
        <v>26</v>
      </c>
      <c r="B275">
        <v>35</v>
      </c>
      <c r="C275">
        <v>45</v>
      </c>
      <c r="D275">
        <v>38.333333333333336</v>
      </c>
      <c r="E275">
        <v>48.333333333333336</v>
      </c>
      <c r="F275">
        <v>65</v>
      </c>
      <c r="G275">
        <v>80</v>
      </c>
      <c r="H275">
        <v>90</v>
      </c>
      <c r="I275">
        <v>106</v>
      </c>
      <c r="J275" t="s">
        <v>245</v>
      </c>
      <c r="K275" t="s">
        <v>246</v>
      </c>
    </row>
    <row r="276" spans="1:15">
      <c r="A276" t="s">
        <v>118</v>
      </c>
      <c r="B276">
        <v>35</v>
      </c>
      <c r="C276">
        <v>45</v>
      </c>
      <c r="D276">
        <v>40.833333333333336</v>
      </c>
      <c r="E276">
        <v>50.833333333333336</v>
      </c>
      <c r="F276">
        <v>45</v>
      </c>
      <c r="G276">
        <v>55</v>
      </c>
      <c r="H276">
        <v>40</v>
      </c>
      <c r="I276">
        <v>50</v>
      </c>
      <c r="J276" t="s">
        <v>247</v>
      </c>
      <c r="K276" t="s">
        <v>248</v>
      </c>
    </row>
    <row r="277" spans="1:15">
      <c r="A277" t="s">
        <v>28</v>
      </c>
      <c r="B277">
        <v>83.333333333333329</v>
      </c>
      <c r="C277">
        <v>101.66666666666667</v>
      </c>
      <c r="D277">
        <v>93.333333333333329</v>
      </c>
      <c r="E277">
        <v>113.33333333333333</v>
      </c>
      <c r="F277">
        <v>110</v>
      </c>
      <c r="G277">
        <v>130</v>
      </c>
      <c r="H277">
        <v>100</v>
      </c>
      <c r="I277">
        <v>120</v>
      </c>
      <c r="J277" t="s">
        <v>249</v>
      </c>
      <c r="K277" t="s">
        <v>250</v>
      </c>
    </row>
    <row r="278" spans="1:15">
      <c r="A278" t="s">
        <v>29</v>
      </c>
      <c r="B278">
        <v>125</v>
      </c>
      <c r="C278">
        <v>145</v>
      </c>
      <c r="D278">
        <v>163.33333333333334</v>
      </c>
      <c r="E278">
        <v>183.33333333333334</v>
      </c>
      <c r="F278">
        <v>176.66666666666666</v>
      </c>
      <c r="G278">
        <v>196.66666666666666</v>
      </c>
      <c r="H278">
        <v>166</v>
      </c>
      <c r="I278">
        <v>186</v>
      </c>
      <c r="J278" t="s">
        <v>251</v>
      </c>
      <c r="K278" t="s">
        <v>252</v>
      </c>
    </row>
    <row r="279" spans="1:15">
      <c r="A279" t="s">
        <v>30</v>
      </c>
      <c r="B279">
        <v>58.333333333333336</v>
      </c>
      <c r="C279">
        <v>68.333333333333329</v>
      </c>
      <c r="D279">
        <v>70</v>
      </c>
      <c r="E279">
        <v>85</v>
      </c>
      <c r="F279">
        <v>73.333333333333329</v>
      </c>
      <c r="G279">
        <v>86.666666666666671</v>
      </c>
      <c r="H279">
        <v>68</v>
      </c>
      <c r="I279">
        <v>82</v>
      </c>
      <c r="J279" t="s">
        <v>253</v>
      </c>
      <c r="K279" t="s">
        <v>254</v>
      </c>
    </row>
    <row r="280" spans="1:15">
      <c r="A280" t="s">
        <v>31</v>
      </c>
      <c r="B280">
        <v>80</v>
      </c>
      <c r="C280">
        <v>100</v>
      </c>
      <c r="D280">
        <v>80</v>
      </c>
      <c r="E280">
        <v>100</v>
      </c>
      <c r="F280">
        <v>80</v>
      </c>
      <c r="G280">
        <v>100</v>
      </c>
      <c r="H280">
        <v>80</v>
      </c>
      <c r="I280">
        <v>100</v>
      </c>
      <c r="J280" t="s">
        <v>129</v>
      </c>
      <c r="K280" t="s">
        <v>130</v>
      </c>
    </row>
    <row r="281" spans="1:15">
      <c r="A281" t="s">
        <v>32</v>
      </c>
      <c r="B281">
        <v>80</v>
      </c>
      <c r="C281">
        <v>100</v>
      </c>
      <c r="D281">
        <v>80</v>
      </c>
      <c r="E281">
        <v>100</v>
      </c>
      <c r="F281">
        <v>80</v>
      </c>
      <c r="G281">
        <v>100</v>
      </c>
      <c r="H281">
        <v>96</v>
      </c>
      <c r="I281">
        <v>120</v>
      </c>
      <c r="J281" t="s">
        <v>255</v>
      </c>
      <c r="K281" t="s">
        <v>225</v>
      </c>
    </row>
    <row r="282" spans="1:15">
      <c r="A282" t="s">
        <v>36</v>
      </c>
      <c r="B282">
        <v>101.66666666666667</v>
      </c>
      <c r="C282">
        <v>121.66666666666667</v>
      </c>
      <c r="D282">
        <v>105</v>
      </c>
      <c r="E282">
        <v>125</v>
      </c>
      <c r="F282">
        <v>126.66666666666667</v>
      </c>
      <c r="G282">
        <v>146.66666666666666</v>
      </c>
      <c r="H282">
        <v>124</v>
      </c>
      <c r="I282">
        <v>144</v>
      </c>
      <c r="J282" t="s">
        <v>256</v>
      </c>
      <c r="K282" t="s">
        <v>257</v>
      </c>
    </row>
    <row r="283" spans="1:15">
      <c r="A283" t="s">
        <v>33</v>
      </c>
      <c r="B283">
        <v>45</v>
      </c>
      <c r="C283">
        <v>55</v>
      </c>
      <c r="D283">
        <v>45</v>
      </c>
      <c r="E283">
        <v>55</v>
      </c>
      <c r="F283">
        <v>40</v>
      </c>
      <c r="G283">
        <v>50</v>
      </c>
      <c r="H283">
        <v>50</v>
      </c>
      <c r="I283">
        <v>60</v>
      </c>
      <c r="J283" t="s">
        <v>172</v>
      </c>
      <c r="K283" t="s">
        <v>197</v>
      </c>
    </row>
    <row r="284" spans="1:15">
      <c r="A284" t="s">
        <v>35</v>
      </c>
      <c r="B284">
        <v>375</v>
      </c>
      <c r="C284">
        <v>425</v>
      </c>
      <c r="D284">
        <v>358.33333333333331</v>
      </c>
      <c r="E284">
        <v>408.33333333333331</v>
      </c>
      <c r="F284">
        <v>358.33333333333331</v>
      </c>
      <c r="G284">
        <v>408.33333333333331</v>
      </c>
      <c r="H284">
        <v>360</v>
      </c>
      <c r="I284">
        <v>410</v>
      </c>
      <c r="J284" t="s">
        <v>258</v>
      </c>
      <c r="K284" t="s">
        <v>259</v>
      </c>
    </row>
    <row r="285" spans="1:15">
      <c r="A285" t="s">
        <v>260</v>
      </c>
      <c r="B285">
        <v>0</v>
      </c>
      <c r="C285">
        <v>0</v>
      </c>
      <c r="D285">
        <v>0</v>
      </c>
      <c r="E285">
        <v>0</v>
      </c>
      <c r="F285">
        <v>60</v>
      </c>
      <c r="G285">
        <v>70</v>
      </c>
      <c r="H285">
        <v>64</v>
      </c>
      <c r="I285">
        <v>76</v>
      </c>
      <c r="J285" t="s">
        <v>261</v>
      </c>
      <c r="K285" t="s">
        <v>262</v>
      </c>
    </row>
    <row r="287" spans="1:15">
      <c r="A287" t="s">
        <v>107</v>
      </c>
    </row>
    <row r="288" spans="1:15">
      <c r="A288" t="s">
        <v>1</v>
      </c>
      <c r="J288" t="s">
        <v>168</v>
      </c>
      <c r="L288" t="s">
        <v>6</v>
      </c>
      <c r="N288" t="s">
        <v>116</v>
      </c>
    </row>
    <row r="289" spans="1:15">
      <c r="B289" t="s">
        <v>284</v>
      </c>
      <c r="C289" t="s">
        <v>7</v>
      </c>
      <c r="D289" t="s">
        <v>284</v>
      </c>
      <c r="E289" t="s">
        <v>7</v>
      </c>
      <c r="F289" t="s">
        <v>284</v>
      </c>
      <c r="G289" t="s">
        <v>7</v>
      </c>
      <c r="H289" t="s">
        <v>284</v>
      </c>
      <c r="I289" t="s">
        <v>7</v>
      </c>
      <c r="J289" t="s">
        <v>117</v>
      </c>
      <c r="K289" t="s">
        <v>7</v>
      </c>
      <c r="L289" t="s">
        <v>117</v>
      </c>
      <c r="M289" t="s">
        <v>7</v>
      </c>
      <c r="N289" t="s">
        <v>117</v>
      </c>
      <c r="O289" t="s">
        <v>7</v>
      </c>
    </row>
    <row r="290" spans="1:15">
      <c r="A290" t="s">
        <v>263</v>
      </c>
      <c r="B290">
        <v>400</v>
      </c>
      <c r="C290">
        <v>450</v>
      </c>
      <c r="D290">
        <v>358.33333333333331</v>
      </c>
      <c r="E290">
        <v>408.33333333333331</v>
      </c>
      <c r="F290">
        <v>400</v>
      </c>
      <c r="G290">
        <v>450</v>
      </c>
      <c r="H290">
        <v>400</v>
      </c>
      <c r="I290">
        <v>450</v>
      </c>
      <c r="J290" t="s">
        <v>264</v>
      </c>
      <c r="K290" t="s">
        <v>265</v>
      </c>
    </row>
    <row r="291" spans="1:15">
      <c r="A291" t="s">
        <v>113</v>
      </c>
      <c r="B291">
        <v>111.66666666666667</v>
      </c>
      <c r="C291">
        <v>131.66666666666666</v>
      </c>
      <c r="D291">
        <v>110</v>
      </c>
      <c r="E291">
        <v>130</v>
      </c>
      <c r="F291">
        <v>95</v>
      </c>
      <c r="G291">
        <v>115</v>
      </c>
      <c r="H291">
        <v>100</v>
      </c>
      <c r="I291">
        <v>120</v>
      </c>
      <c r="J291" t="s">
        <v>266</v>
      </c>
      <c r="K291" t="s">
        <v>267</v>
      </c>
    </row>
    <row r="292" spans="1:15">
      <c r="A292" t="s">
        <v>40</v>
      </c>
      <c r="B292">
        <v>220</v>
      </c>
      <c r="C292">
        <v>250</v>
      </c>
      <c r="D292">
        <v>220</v>
      </c>
      <c r="E292">
        <v>250</v>
      </c>
      <c r="F292">
        <v>220</v>
      </c>
      <c r="G292">
        <v>250</v>
      </c>
      <c r="H292">
        <v>220</v>
      </c>
      <c r="I292">
        <v>250</v>
      </c>
      <c r="J292" t="s">
        <v>268</v>
      </c>
      <c r="K292" t="s">
        <v>269</v>
      </c>
    </row>
    <row r="293" spans="1:15">
      <c r="A293" t="s">
        <v>41</v>
      </c>
      <c r="B293">
        <v>140</v>
      </c>
      <c r="C293">
        <v>160</v>
      </c>
      <c r="D293">
        <v>153.33333333333334</v>
      </c>
      <c r="E293">
        <v>173.33333333333334</v>
      </c>
      <c r="F293">
        <v>161.66666666666666</v>
      </c>
      <c r="G293">
        <v>181.66666666666666</v>
      </c>
      <c r="H293">
        <v>164</v>
      </c>
      <c r="I293">
        <v>184</v>
      </c>
      <c r="J293" t="s">
        <v>270</v>
      </c>
      <c r="K293" t="s">
        <v>271</v>
      </c>
    </row>
    <row r="294" spans="1:15">
      <c r="A294" t="s">
        <v>47</v>
      </c>
      <c r="B294">
        <v>110</v>
      </c>
      <c r="C294">
        <v>130</v>
      </c>
      <c r="D294">
        <v>113.33333333333333</v>
      </c>
      <c r="E294">
        <v>133.33333333333334</v>
      </c>
      <c r="F294">
        <v>103.33333333333333</v>
      </c>
      <c r="G294">
        <v>123.33333333333333</v>
      </c>
      <c r="H294">
        <v>110</v>
      </c>
      <c r="I294">
        <v>130</v>
      </c>
      <c r="J294" t="s">
        <v>272</v>
      </c>
      <c r="K294" t="s">
        <v>273</v>
      </c>
    </row>
    <row r="295" spans="1:15">
      <c r="A295" t="s">
        <v>50</v>
      </c>
      <c r="B295">
        <v>96.666666666666671</v>
      </c>
      <c r="C295">
        <v>116.66666666666667</v>
      </c>
      <c r="D295">
        <v>90</v>
      </c>
      <c r="E295">
        <v>110</v>
      </c>
      <c r="F295">
        <v>103.33333333333333</v>
      </c>
      <c r="G295">
        <v>125</v>
      </c>
      <c r="H295">
        <v>96</v>
      </c>
      <c r="I295">
        <v>122</v>
      </c>
      <c r="J295" t="s">
        <v>274</v>
      </c>
      <c r="K295" t="s">
        <v>275</v>
      </c>
    </row>
    <row r="296" spans="1:15">
      <c r="A296" t="s">
        <v>44</v>
      </c>
      <c r="B296">
        <v>20</v>
      </c>
      <c r="C296">
        <v>30</v>
      </c>
      <c r="D296">
        <v>20</v>
      </c>
      <c r="E296">
        <v>30</v>
      </c>
      <c r="F296">
        <v>20</v>
      </c>
      <c r="G296">
        <v>30</v>
      </c>
      <c r="J296" t="s">
        <v>276</v>
      </c>
      <c r="K296" t="s">
        <v>277</v>
      </c>
    </row>
    <row r="297" spans="1:15">
      <c r="A297" t="s">
        <v>45</v>
      </c>
      <c r="B297">
        <v>50</v>
      </c>
      <c r="C297">
        <v>60</v>
      </c>
      <c r="D297">
        <v>50</v>
      </c>
      <c r="E297">
        <v>60</v>
      </c>
      <c r="F297">
        <v>50</v>
      </c>
      <c r="G297">
        <v>60</v>
      </c>
      <c r="H297">
        <v>50</v>
      </c>
      <c r="I297">
        <v>60</v>
      </c>
      <c r="J297" t="s">
        <v>131</v>
      </c>
      <c r="K297" t="s">
        <v>173</v>
      </c>
    </row>
    <row r="298" spans="1:15">
      <c r="A298" t="s">
        <v>119</v>
      </c>
      <c r="B298">
        <v>96.666666666666671</v>
      </c>
      <c r="C298">
        <v>116.66666666666667</v>
      </c>
      <c r="D298">
        <v>118.33333333333333</v>
      </c>
      <c r="E298">
        <v>138.33333333333334</v>
      </c>
      <c r="F298">
        <v>103.33333333333333</v>
      </c>
      <c r="G298">
        <v>123.33333333333333</v>
      </c>
      <c r="H298">
        <v>106</v>
      </c>
      <c r="I298">
        <v>126</v>
      </c>
      <c r="J298" t="s">
        <v>278</v>
      </c>
      <c r="K298" t="s">
        <v>279</v>
      </c>
    </row>
    <row r="299" spans="1:15">
      <c r="A299" t="s">
        <v>120</v>
      </c>
      <c r="B299">
        <v>0</v>
      </c>
      <c r="C299">
        <v>0</v>
      </c>
      <c r="D299">
        <v>110</v>
      </c>
      <c r="E299">
        <v>130</v>
      </c>
      <c r="F299">
        <v>130</v>
      </c>
      <c r="G299">
        <v>153.33333333333334</v>
      </c>
      <c r="H299">
        <v>0</v>
      </c>
      <c r="I299">
        <v>0</v>
      </c>
      <c r="J299" t="s">
        <v>173</v>
      </c>
      <c r="K299" t="s">
        <v>202</v>
      </c>
    </row>
    <row r="301" spans="1:15">
      <c r="A301" t="s">
        <v>108</v>
      </c>
    </row>
    <row r="302" spans="1:15">
      <c r="A302" t="s">
        <v>1</v>
      </c>
      <c r="J302" t="s">
        <v>168</v>
      </c>
      <c r="L302" t="s">
        <v>6</v>
      </c>
      <c r="N302" t="s">
        <v>116</v>
      </c>
    </row>
    <row r="303" spans="1:15">
      <c r="B303" t="s">
        <v>284</v>
      </c>
      <c r="C303" t="s">
        <v>7</v>
      </c>
      <c r="D303" t="s">
        <v>284</v>
      </c>
      <c r="E303" t="s">
        <v>7</v>
      </c>
      <c r="F303" t="s">
        <v>284</v>
      </c>
      <c r="G303" t="s">
        <v>7</v>
      </c>
      <c r="H303" t="s">
        <v>284</v>
      </c>
      <c r="I303" t="s">
        <v>7</v>
      </c>
      <c r="J303" t="s">
        <v>117</v>
      </c>
      <c r="K303" t="s">
        <v>7</v>
      </c>
      <c r="L303" t="s">
        <v>117</v>
      </c>
      <c r="M303" t="s">
        <v>7</v>
      </c>
      <c r="N303" t="s">
        <v>117</v>
      </c>
      <c r="O303" t="s">
        <v>7</v>
      </c>
    </row>
    <row r="304" spans="1:15">
      <c r="A304" t="s">
        <v>52</v>
      </c>
      <c r="B304">
        <v>1100</v>
      </c>
      <c r="C304">
        <v>1300</v>
      </c>
      <c r="D304">
        <v>1100</v>
      </c>
      <c r="E304">
        <v>1300</v>
      </c>
      <c r="F304">
        <v>1100</v>
      </c>
      <c r="G304">
        <v>1300</v>
      </c>
      <c r="H304">
        <v>1100</v>
      </c>
      <c r="I304">
        <v>1300</v>
      </c>
      <c r="J304" t="s">
        <v>161</v>
      </c>
      <c r="K304" t="s">
        <v>160</v>
      </c>
    </row>
    <row r="305" spans="1:11">
      <c r="A305" t="s">
        <v>53</v>
      </c>
      <c r="B305">
        <v>650</v>
      </c>
      <c r="C305">
        <v>780</v>
      </c>
      <c r="D305">
        <v>650</v>
      </c>
      <c r="E305">
        <v>780</v>
      </c>
      <c r="F305">
        <v>650</v>
      </c>
      <c r="G305">
        <v>780</v>
      </c>
      <c r="H305">
        <v>650</v>
      </c>
      <c r="I305">
        <v>780</v>
      </c>
      <c r="J305" t="s">
        <v>226</v>
      </c>
      <c r="K305" t="s">
        <v>227</v>
      </c>
    </row>
    <row r="306" spans="1:11">
      <c r="A306" t="s">
        <v>54</v>
      </c>
      <c r="B306">
        <v>550</v>
      </c>
      <c r="C306">
        <v>600</v>
      </c>
      <c r="D306">
        <v>550</v>
      </c>
      <c r="E306">
        <v>600</v>
      </c>
      <c r="F306">
        <v>550</v>
      </c>
      <c r="G306">
        <v>600</v>
      </c>
      <c r="H306">
        <v>550</v>
      </c>
      <c r="I306">
        <v>600</v>
      </c>
      <c r="J306" t="s">
        <v>228</v>
      </c>
      <c r="K306" t="s">
        <v>180</v>
      </c>
    </row>
    <row r="307" spans="1:11">
      <c r="A307" t="s">
        <v>55</v>
      </c>
      <c r="B307">
        <v>330</v>
      </c>
      <c r="C307">
        <v>360</v>
      </c>
      <c r="D307">
        <v>323.33333333333331</v>
      </c>
      <c r="E307">
        <v>353.33333333333331</v>
      </c>
      <c r="F307">
        <v>298.33333333333331</v>
      </c>
      <c r="G307">
        <v>328.33333333333331</v>
      </c>
      <c r="H307">
        <v>270</v>
      </c>
      <c r="I307">
        <v>300</v>
      </c>
      <c r="J307" t="s">
        <v>280</v>
      </c>
      <c r="K307" t="s">
        <v>281</v>
      </c>
    </row>
    <row r="308" spans="1:11">
      <c r="A308" t="s">
        <v>56</v>
      </c>
      <c r="B308">
        <v>220</v>
      </c>
      <c r="C308">
        <v>240</v>
      </c>
      <c r="D308">
        <v>220</v>
      </c>
      <c r="E308">
        <v>240</v>
      </c>
      <c r="F308">
        <v>225</v>
      </c>
      <c r="G308">
        <v>245</v>
      </c>
      <c r="H308">
        <v>230</v>
      </c>
      <c r="I308">
        <v>250</v>
      </c>
      <c r="J308" t="s">
        <v>282</v>
      </c>
      <c r="K308" t="s">
        <v>283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service_som</cp:lastModifiedBy>
  <cp:lastPrinted>2015-09-30T14:39:28Z</cp:lastPrinted>
  <dcterms:created xsi:type="dcterms:W3CDTF">2015-06-29T09:56:30Z</dcterms:created>
  <dcterms:modified xsi:type="dcterms:W3CDTF">2015-10-05T14:19:02Z</dcterms:modified>
</cp:coreProperties>
</file>