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16320" windowHeight="6735"/>
  </bookViews>
  <sheets>
    <sheet name="Feuil1" sheetId="1" r:id="rId1"/>
  </sheets>
  <externalReferences>
    <externalReference r:id="rId2"/>
    <externalReference r:id="rId3"/>
  </externalReferences>
  <definedNames>
    <definedName name="_xlnm.Print_Area" localSheetId="0">Feuil1!$M$188:$S$231</definedName>
  </definedNames>
  <calcPr calcId="144525"/>
</workbook>
</file>

<file path=xl/calcChain.xml><?xml version="1.0" encoding="utf-8"?>
<calcChain xmlns="http://schemas.openxmlformats.org/spreadsheetml/2006/main">
  <c r="A580" i="1" l="1"/>
  <c r="A572" i="1"/>
  <c r="H596" i="1"/>
  <c r="H595" i="1"/>
  <c r="H594" i="1"/>
  <c r="H591" i="1"/>
  <c r="H590" i="1"/>
  <c r="H589" i="1"/>
  <c r="H588" i="1"/>
  <c r="H587" i="1"/>
  <c r="H580" i="1"/>
  <c r="H579" i="1"/>
  <c r="H578" i="1"/>
  <c r="H577" i="1"/>
  <c r="H576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491" i="1"/>
  <c r="G595" i="1" s="1"/>
  <c r="H492" i="1"/>
  <c r="G596" i="1" s="1"/>
  <c r="H484" i="1"/>
  <c r="G588" i="1" s="1"/>
  <c r="H485" i="1"/>
  <c r="G589" i="1" s="1"/>
  <c r="H486" i="1"/>
  <c r="G590" i="1" s="1"/>
  <c r="H487" i="1"/>
  <c r="G591" i="1" s="1"/>
  <c r="H474" i="1"/>
  <c r="G577" i="1" s="1"/>
  <c r="H475" i="1"/>
  <c r="G578" i="1" s="1"/>
  <c r="H476" i="1"/>
  <c r="G579" i="1" s="1"/>
  <c r="H477" i="1"/>
  <c r="G580" i="1" s="1"/>
  <c r="H458" i="1"/>
  <c r="G561" i="1" s="1"/>
  <c r="H459" i="1"/>
  <c r="G562" i="1" s="1"/>
  <c r="H460" i="1"/>
  <c r="G563" i="1" s="1"/>
  <c r="H461" i="1"/>
  <c r="G564" i="1" s="1"/>
  <c r="H462" i="1"/>
  <c r="G565" i="1" s="1"/>
  <c r="H463" i="1"/>
  <c r="G566" i="1" s="1"/>
  <c r="H464" i="1"/>
  <c r="G567" i="1" s="1"/>
  <c r="H465" i="1"/>
  <c r="G568" i="1" s="1"/>
  <c r="H466" i="1"/>
  <c r="G569" i="1" s="1"/>
  <c r="H467" i="1"/>
  <c r="G570" i="1" s="1"/>
  <c r="H468" i="1"/>
  <c r="G571" i="1" s="1"/>
  <c r="I588" i="1" l="1"/>
  <c r="J588" i="1" s="1"/>
  <c r="I577" i="1"/>
  <c r="J577" i="1" s="1"/>
  <c r="I589" i="1"/>
  <c r="J589" i="1" s="1"/>
  <c r="I563" i="1"/>
  <c r="J563" i="1" s="1"/>
  <c r="I567" i="1"/>
  <c r="J567" i="1" s="1"/>
  <c r="I568" i="1"/>
  <c r="J568" i="1" s="1"/>
  <c r="I561" i="1"/>
  <c r="J561" i="1" s="1"/>
  <c r="I565" i="1"/>
  <c r="J565" i="1" s="1"/>
  <c r="I569" i="1"/>
  <c r="J569" i="1" s="1"/>
  <c r="I579" i="1"/>
  <c r="J579" i="1" s="1"/>
  <c r="I590" i="1"/>
  <c r="J590" i="1" s="1"/>
  <c r="I596" i="1"/>
  <c r="J596" i="1" s="1"/>
  <c r="I562" i="1"/>
  <c r="J562" i="1" s="1"/>
  <c r="I566" i="1"/>
  <c r="J566" i="1" s="1"/>
  <c r="I570" i="1"/>
  <c r="J570" i="1" s="1"/>
  <c r="I580" i="1"/>
  <c r="J580" i="1" s="1"/>
  <c r="I591" i="1"/>
  <c r="J591" i="1" s="1"/>
  <c r="I571" i="1"/>
  <c r="J571" i="1" s="1"/>
  <c r="I564" i="1"/>
  <c r="J564" i="1" s="1"/>
  <c r="I578" i="1"/>
  <c r="J578" i="1" s="1"/>
  <c r="I595" i="1"/>
  <c r="J595" i="1" s="1"/>
  <c r="H470" i="1"/>
  <c r="G573" i="1" s="1"/>
  <c r="I573" i="1" s="1"/>
  <c r="J573" i="1" s="1"/>
  <c r="H469" i="1"/>
  <c r="G572" i="1" s="1"/>
  <c r="I572" i="1" s="1"/>
  <c r="J572" i="1" s="1"/>
  <c r="I477" i="1" l="1"/>
  <c r="J477" i="1" s="1"/>
  <c r="A476" i="1"/>
  <c r="A579" i="1" s="1"/>
  <c r="A459" i="1"/>
  <c r="A562" i="1" s="1"/>
  <c r="A460" i="1"/>
  <c r="A563" i="1" s="1"/>
  <c r="A470" i="1"/>
  <c r="A573" i="1" s="1"/>
  <c r="A442" i="1"/>
  <c r="A545" i="1" s="1"/>
  <c r="I492" i="1"/>
  <c r="J492" i="1" s="1"/>
  <c r="I491" i="1"/>
  <c r="J491" i="1" s="1"/>
  <c r="H490" i="1"/>
  <c r="I487" i="1"/>
  <c r="J487" i="1" s="1"/>
  <c r="I486" i="1"/>
  <c r="J486" i="1" s="1"/>
  <c r="I485" i="1"/>
  <c r="J485" i="1" s="1"/>
  <c r="I484" i="1"/>
  <c r="J484" i="1" s="1"/>
  <c r="H483" i="1"/>
  <c r="I476" i="1"/>
  <c r="J476" i="1" s="1"/>
  <c r="I475" i="1"/>
  <c r="J475" i="1" s="1"/>
  <c r="I474" i="1"/>
  <c r="J474" i="1" s="1"/>
  <c r="H473" i="1"/>
  <c r="I470" i="1"/>
  <c r="J470" i="1" s="1"/>
  <c r="I468" i="1"/>
  <c r="J468" i="1" s="1"/>
  <c r="I467" i="1"/>
  <c r="J467" i="1" s="1"/>
  <c r="I466" i="1"/>
  <c r="J466" i="1" s="1"/>
  <c r="I465" i="1"/>
  <c r="J465" i="1" s="1"/>
  <c r="I464" i="1"/>
  <c r="J464" i="1" s="1"/>
  <c r="I463" i="1"/>
  <c r="J463" i="1" s="1"/>
  <c r="I462" i="1"/>
  <c r="J462" i="1" s="1"/>
  <c r="I461" i="1"/>
  <c r="J461" i="1" s="1"/>
  <c r="I460" i="1"/>
  <c r="J460" i="1" s="1"/>
  <c r="I459" i="1"/>
  <c r="J459" i="1" s="1"/>
  <c r="I458" i="1"/>
  <c r="J458" i="1" s="1"/>
  <c r="H457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390" i="1"/>
  <c r="H388" i="1"/>
  <c r="H389" i="1"/>
  <c r="I389" i="1" s="1"/>
  <c r="J389" i="1" s="1"/>
  <c r="H387" i="1"/>
  <c r="H371" i="1"/>
  <c r="H380" i="1"/>
  <c r="A389" i="1"/>
  <c r="H406" i="1"/>
  <c r="H405" i="1"/>
  <c r="H404" i="1"/>
  <c r="H402" i="1"/>
  <c r="H401" i="1"/>
  <c r="H400" i="1"/>
  <c r="H399" i="1"/>
  <c r="H398" i="1"/>
  <c r="H386" i="1"/>
  <c r="H385" i="1"/>
  <c r="H384" i="1"/>
  <c r="H383" i="1"/>
  <c r="H382" i="1"/>
  <c r="H379" i="1"/>
  <c r="H378" i="1"/>
  <c r="H377" i="1"/>
  <c r="H376" i="1"/>
  <c r="H375" i="1"/>
  <c r="H374" i="1"/>
  <c r="H373" i="1"/>
  <c r="H372" i="1"/>
  <c r="H370" i="1"/>
  <c r="H369" i="1"/>
  <c r="H368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A339" i="1"/>
  <c r="A405" i="1" s="1"/>
  <c r="A491" i="1" s="1"/>
  <c r="A595" i="1" s="1"/>
  <c r="A340" i="1"/>
  <c r="A406" i="1" s="1"/>
  <c r="A492" i="1" s="1"/>
  <c r="A596" i="1" s="1"/>
  <c r="A338" i="1"/>
  <c r="A404" i="1" s="1"/>
  <c r="A490" i="1" s="1"/>
  <c r="A594" i="1" s="1"/>
  <c r="H340" i="1"/>
  <c r="G406" i="1" s="1"/>
  <c r="H339" i="1"/>
  <c r="G405" i="1" s="1"/>
  <c r="H338" i="1"/>
  <c r="G404" i="1" s="1"/>
  <c r="H336" i="1"/>
  <c r="G402" i="1" s="1"/>
  <c r="H335" i="1"/>
  <c r="G401" i="1" s="1"/>
  <c r="H334" i="1"/>
  <c r="G400" i="1" s="1"/>
  <c r="H333" i="1"/>
  <c r="G399" i="1" s="1"/>
  <c r="H323" i="1"/>
  <c r="G388" i="1" s="1"/>
  <c r="H322" i="1"/>
  <c r="G387" i="1" s="1"/>
  <c r="H321" i="1"/>
  <c r="G386" i="1" s="1"/>
  <c r="H320" i="1"/>
  <c r="G385" i="1" s="1"/>
  <c r="H319" i="1"/>
  <c r="G384" i="1" s="1"/>
  <c r="H318" i="1"/>
  <c r="G383" i="1" s="1"/>
  <c r="H315" i="1"/>
  <c r="G379" i="1" s="1"/>
  <c r="H314" i="1"/>
  <c r="G378" i="1" s="1"/>
  <c r="I378" i="1" s="1"/>
  <c r="J378" i="1" s="1"/>
  <c r="H313" i="1"/>
  <c r="H312" i="1"/>
  <c r="G376" i="1" s="1"/>
  <c r="H311" i="1"/>
  <c r="G375" i="1" s="1"/>
  <c r="H310" i="1"/>
  <c r="H309" i="1"/>
  <c r="G373" i="1" s="1"/>
  <c r="H308" i="1"/>
  <c r="H307" i="1"/>
  <c r="G370" i="1" s="1"/>
  <c r="H306" i="1"/>
  <c r="G369" i="1" s="1"/>
  <c r="H303" i="1"/>
  <c r="G366" i="1" s="1"/>
  <c r="H302" i="1"/>
  <c r="G365" i="1" s="1"/>
  <c r="H301" i="1"/>
  <c r="G364" i="1" s="1"/>
  <c r="H300" i="1"/>
  <c r="G363" i="1" s="1"/>
  <c r="H299" i="1"/>
  <c r="G362" i="1" s="1"/>
  <c r="H298" i="1"/>
  <c r="G361" i="1" s="1"/>
  <c r="H297" i="1"/>
  <c r="G360" i="1" s="1"/>
  <c r="H296" i="1"/>
  <c r="G359" i="1" s="1"/>
  <c r="H295" i="1"/>
  <c r="G358" i="1" s="1"/>
  <c r="H294" i="1"/>
  <c r="G357" i="1" s="1"/>
  <c r="H293" i="1"/>
  <c r="G356" i="1" s="1"/>
  <c r="H292" i="1"/>
  <c r="G355" i="1" s="1"/>
  <c r="H291" i="1"/>
  <c r="G354" i="1" s="1"/>
  <c r="H290" i="1"/>
  <c r="G353" i="1" s="1"/>
  <c r="H289" i="1"/>
  <c r="G352" i="1" s="1"/>
  <c r="H288" i="1"/>
  <c r="G351" i="1" s="1"/>
  <c r="H287" i="1"/>
  <c r="G350" i="1" s="1"/>
  <c r="G223" i="1"/>
  <c r="E244" i="1"/>
  <c r="E245" i="1"/>
  <c r="E246" i="1"/>
  <c r="E247" i="1"/>
  <c r="E243" i="1"/>
  <c r="F244" i="1"/>
  <c r="F245" i="1"/>
  <c r="F246" i="1"/>
  <c r="F247" i="1"/>
  <c r="F243" i="1"/>
  <c r="D244" i="1"/>
  <c r="D245" i="1"/>
  <c r="D246" i="1"/>
  <c r="D247" i="1"/>
  <c r="D243" i="1"/>
  <c r="F226" i="1"/>
  <c r="F227" i="1"/>
  <c r="F228" i="1"/>
  <c r="F229" i="1"/>
  <c r="F230" i="1"/>
  <c r="F231" i="1"/>
  <c r="F232" i="1"/>
  <c r="F233" i="1"/>
  <c r="F234" i="1"/>
  <c r="F225" i="1"/>
  <c r="E226" i="1"/>
  <c r="E227" i="1"/>
  <c r="E228" i="1"/>
  <c r="E229" i="1"/>
  <c r="E230" i="1"/>
  <c r="E231" i="1"/>
  <c r="E232" i="1"/>
  <c r="E233" i="1"/>
  <c r="E234" i="1"/>
  <c r="E225" i="1"/>
  <c r="D226" i="1"/>
  <c r="D227" i="1"/>
  <c r="D228" i="1"/>
  <c r="D229" i="1"/>
  <c r="D230" i="1"/>
  <c r="D231" i="1"/>
  <c r="D232" i="1"/>
  <c r="D233" i="1"/>
  <c r="D234" i="1"/>
  <c r="D225" i="1"/>
  <c r="F223" i="1"/>
  <c r="F213" i="1"/>
  <c r="F214" i="1"/>
  <c r="F215" i="1"/>
  <c r="F216" i="1"/>
  <c r="F217" i="1"/>
  <c r="F218" i="1"/>
  <c r="F219" i="1"/>
  <c r="F220" i="1"/>
  <c r="F221" i="1"/>
  <c r="F222" i="1"/>
  <c r="F212" i="1"/>
  <c r="E213" i="1"/>
  <c r="E214" i="1"/>
  <c r="E215" i="1"/>
  <c r="E216" i="1"/>
  <c r="E217" i="1"/>
  <c r="E218" i="1"/>
  <c r="E219" i="1"/>
  <c r="E220" i="1"/>
  <c r="E221" i="1"/>
  <c r="E222" i="1"/>
  <c r="E223" i="1"/>
  <c r="E212" i="1"/>
  <c r="D213" i="1"/>
  <c r="D214" i="1"/>
  <c r="D215" i="1"/>
  <c r="D216" i="1"/>
  <c r="D217" i="1"/>
  <c r="D218" i="1"/>
  <c r="D219" i="1"/>
  <c r="D220" i="1"/>
  <c r="D221" i="1"/>
  <c r="D222" i="1"/>
  <c r="D223" i="1"/>
  <c r="D212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194" i="1"/>
  <c r="C244" i="1"/>
  <c r="C245" i="1"/>
  <c r="C246" i="1"/>
  <c r="C247" i="1"/>
  <c r="C243" i="1"/>
  <c r="A244" i="1"/>
  <c r="A333" i="1" s="1"/>
  <c r="A399" i="1" s="1"/>
  <c r="A484" i="1" s="1"/>
  <c r="A588" i="1" s="1"/>
  <c r="A245" i="1"/>
  <c r="A334" i="1" s="1"/>
  <c r="A400" i="1" s="1"/>
  <c r="A485" i="1" s="1"/>
  <c r="A589" i="1" s="1"/>
  <c r="A246" i="1"/>
  <c r="A335" i="1" s="1"/>
  <c r="A401" i="1" s="1"/>
  <c r="A486" i="1" s="1"/>
  <c r="A590" i="1" s="1"/>
  <c r="A247" i="1"/>
  <c r="A336" i="1" s="1"/>
  <c r="A402" i="1" s="1"/>
  <c r="A487" i="1" s="1"/>
  <c r="A591" i="1" s="1"/>
  <c r="A243" i="1"/>
  <c r="A332" i="1" s="1"/>
  <c r="A398" i="1" s="1"/>
  <c r="A483" i="1" s="1"/>
  <c r="A587" i="1" s="1"/>
  <c r="C226" i="1"/>
  <c r="C227" i="1"/>
  <c r="C228" i="1"/>
  <c r="C229" i="1"/>
  <c r="C230" i="1"/>
  <c r="C231" i="1"/>
  <c r="C232" i="1"/>
  <c r="C233" i="1"/>
  <c r="C234" i="1"/>
  <c r="C225" i="1"/>
  <c r="A226" i="1"/>
  <c r="A318" i="1" s="1"/>
  <c r="A383" i="1" s="1"/>
  <c r="A227" i="1"/>
  <c r="A319" i="1" s="1"/>
  <c r="A384" i="1" s="1"/>
  <c r="A474" i="1" s="1"/>
  <c r="A577" i="1" s="1"/>
  <c r="A228" i="1"/>
  <c r="A320" i="1" s="1"/>
  <c r="A385" i="1" s="1"/>
  <c r="A475" i="1" s="1"/>
  <c r="A578" i="1" s="1"/>
  <c r="A229" i="1"/>
  <c r="A230" i="1"/>
  <c r="A321" i="1" s="1"/>
  <c r="A386" i="1" s="1"/>
  <c r="A231" i="1"/>
  <c r="A232" i="1"/>
  <c r="A322" i="1" s="1"/>
  <c r="A387" i="1" s="1"/>
  <c r="A233" i="1"/>
  <c r="A323" i="1" s="1"/>
  <c r="A388" i="1" s="1"/>
  <c r="A234" i="1"/>
  <c r="A225" i="1"/>
  <c r="A317" i="1" s="1"/>
  <c r="A382" i="1" s="1"/>
  <c r="A473" i="1" s="1"/>
  <c r="A576" i="1" s="1"/>
  <c r="C213" i="1"/>
  <c r="C214" i="1"/>
  <c r="C215" i="1"/>
  <c r="C216" i="1"/>
  <c r="C217" i="1"/>
  <c r="C218" i="1"/>
  <c r="C219" i="1"/>
  <c r="C220" i="1"/>
  <c r="C221" i="1"/>
  <c r="C222" i="1"/>
  <c r="C223" i="1"/>
  <c r="C212" i="1"/>
  <c r="A213" i="1"/>
  <c r="A306" i="1" s="1"/>
  <c r="A369" i="1" s="1"/>
  <c r="A458" i="1" s="1"/>
  <c r="A561" i="1" s="1"/>
  <c r="A214" i="1"/>
  <c r="A307" i="1" s="1"/>
  <c r="A215" i="1"/>
  <c r="A308" i="1" s="1"/>
  <c r="A372" i="1" s="1"/>
  <c r="A461" i="1" s="1"/>
  <c r="A564" i="1" s="1"/>
  <c r="A216" i="1"/>
  <c r="A309" i="1" s="1"/>
  <c r="A373" i="1" s="1"/>
  <c r="A462" i="1" s="1"/>
  <c r="A565" i="1" s="1"/>
  <c r="A217" i="1"/>
  <c r="A310" i="1" s="1"/>
  <c r="A374" i="1" s="1"/>
  <c r="A463" i="1" s="1"/>
  <c r="A566" i="1" s="1"/>
  <c r="A218" i="1"/>
  <c r="A311" i="1" s="1"/>
  <c r="A375" i="1" s="1"/>
  <c r="A464" i="1" s="1"/>
  <c r="A567" i="1" s="1"/>
  <c r="A219" i="1"/>
  <c r="A312" i="1" s="1"/>
  <c r="A376" i="1" s="1"/>
  <c r="A465" i="1" s="1"/>
  <c r="A568" i="1" s="1"/>
  <c r="A220" i="1"/>
  <c r="A313" i="1" s="1"/>
  <c r="A377" i="1" s="1"/>
  <c r="A466" i="1" s="1"/>
  <c r="A569" i="1" s="1"/>
  <c r="A221" i="1"/>
  <c r="A314" i="1" s="1"/>
  <c r="A378" i="1" s="1"/>
  <c r="A467" i="1" s="1"/>
  <c r="A570" i="1" s="1"/>
  <c r="A222" i="1"/>
  <c r="A315" i="1" s="1"/>
  <c r="A379" i="1" s="1"/>
  <c r="A468" i="1" s="1"/>
  <c r="A571" i="1" s="1"/>
  <c r="A223" i="1"/>
  <c r="A212" i="1"/>
  <c r="A305" i="1" s="1"/>
  <c r="A368" i="1" s="1"/>
  <c r="A457" i="1" s="1"/>
  <c r="A560" i="1" s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194" i="1"/>
  <c r="A195" i="1"/>
  <c r="A288" i="1" s="1"/>
  <c r="A351" i="1" s="1"/>
  <c r="A439" i="1" s="1"/>
  <c r="A542" i="1" s="1"/>
  <c r="A196" i="1"/>
  <c r="A289" i="1" s="1"/>
  <c r="A352" i="1" s="1"/>
  <c r="A440" i="1" s="1"/>
  <c r="A543" i="1" s="1"/>
  <c r="A197" i="1"/>
  <c r="A290" i="1" s="1"/>
  <c r="A353" i="1" s="1"/>
  <c r="A441" i="1" s="1"/>
  <c r="A544" i="1" s="1"/>
  <c r="A198" i="1"/>
  <c r="A291" i="1" s="1"/>
  <c r="A199" i="1"/>
  <c r="A292" i="1" s="1"/>
  <c r="A355" i="1" s="1"/>
  <c r="A443" i="1" s="1"/>
  <c r="A546" i="1" s="1"/>
  <c r="A200" i="1"/>
  <c r="A293" i="1" s="1"/>
  <c r="A356" i="1" s="1"/>
  <c r="A444" i="1" s="1"/>
  <c r="A547" i="1" s="1"/>
  <c r="A201" i="1"/>
  <c r="A294" i="1" s="1"/>
  <c r="A357" i="1" s="1"/>
  <c r="A445" i="1" s="1"/>
  <c r="A548" i="1" s="1"/>
  <c r="A202" i="1"/>
  <c r="A295" i="1" s="1"/>
  <c r="A358" i="1" s="1"/>
  <c r="A446" i="1" s="1"/>
  <c r="A549" i="1" s="1"/>
  <c r="A203" i="1"/>
  <c r="A296" i="1" s="1"/>
  <c r="A359" i="1" s="1"/>
  <c r="A447" i="1" s="1"/>
  <c r="A550" i="1" s="1"/>
  <c r="A204" i="1"/>
  <c r="A297" i="1" s="1"/>
  <c r="A360" i="1" s="1"/>
  <c r="A448" i="1" s="1"/>
  <c r="A551" i="1" s="1"/>
  <c r="A205" i="1"/>
  <c r="A298" i="1" s="1"/>
  <c r="A361" i="1" s="1"/>
  <c r="A449" i="1" s="1"/>
  <c r="A552" i="1" s="1"/>
  <c r="A206" i="1"/>
  <c r="A299" i="1" s="1"/>
  <c r="A362" i="1" s="1"/>
  <c r="A450" i="1" s="1"/>
  <c r="A553" i="1" s="1"/>
  <c r="A207" i="1"/>
  <c r="A300" i="1" s="1"/>
  <c r="A363" i="1" s="1"/>
  <c r="A451" i="1" s="1"/>
  <c r="A554" i="1" s="1"/>
  <c r="A208" i="1"/>
  <c r="A301" i="1" s="1"/>
  <c r="A364" i="1" s="1"/>
  <c r="A452" i="1" s="1"/>
  <c r="A555" i="1" s="1"/>
  <c r="A209" i="1"/>
  <c r="A302" i="1" s="1"/>
  <c r="A365" i="1" s="1"/>
  <c r="A453" i="1" s="1"/>
  <c r="A556" i="1" s="1"/>
  <c r="A210" i="1"/>
  <c r="A303" i="1" s="1"/>
  <c r="A366" i="1" s="1"/>
  <c r="A454" i="1" s="1"/>
  <c r="A557" i="1" s="1"/>
  <c r="A194" i="1"/>
  <c r="A287" i="1" s="1"/>
  <c r="A350" i="1" s="1"/>
  <c r="A438" i="1" s="1"/>
  <c r="A541" i="1" s="1"/>
  <c r="H251" i="1"/>
  <c r="H250" i="1"/>
  <c r="G339" i="1" s="1"/>
  <c r="H249" i="1"/>
  <c r="G338" i="1" s="1"/>
  <c r="F178" i="1"/>
  <c r="F179" i="1"/>
  <c r="F180" i="1"/>
  <c r="F181" i="1"/>
  <c r="F177" i="1"/>
  <c r="E178" i="1"/>
  <c r="E179" i="1"/>
  <c r="E180" i="1"/>
  <c r="E181" i="1"/>
  <c r="E177" i="1"/>
  <c r="D178" i="1"/>
  <c r="D179" i="1"/>
  <c r="D180" i="1"/>
  <c r="D181" i="1"/>
  <c r="D177" i="1"/>
  <c r="C178" i="1"/>
  <c r="C179" i="1"/>
  <c r="C180" i="1"/>
  <c r="C181" i="1"/>
  <c r="C177" i="1"/>
  <c r="G174" i="1"/>
  <c r="F164" i="1"/>
  <c r="F165" i="1"/>
  <c r="F166" i="1"/>
  <c r="F167" i="1"/>
  <c r="F168" i="1"/>
  <c r="F169" i="1"/>
  <c r="F170" i="1"/>
  <c r="F172" i="1"/>
  <c r="F173" i="1"/>
  <c r="F174" i="1"/>
  <c r="F175" i="1"/>
  <c r="F163" i="1"/>
  <c r="E164" i="1"/>
  <c r="E165" i="1"/>
  <c r="E166" i="1"/>
  <c r="E167" i="1"/>
  <c r="E168" i="1"/>
  <c r="E169" i="1"/>
  <c r="E170" i="1"/>
  <c r="E172" i="1"/>
  <c r="E173" i="1"/>
  <c r="E174" i="1"/>
  <c r="H174" i="1" s="1"/>
  <c r="E175" i="1"/>
  <c r="H175" i="1" s="1"/>
  <c r="G234" i="1" s="1"/>
  <c r="E163" i="1"/>
  <c r="D164" i="1"/>
  <c r="D165" i="1"/>
  <c r="D166" i="1"/>
  <c r="D167" i="1"/>
  <c r="D168" i="1"/>
  <c r="D169" i="1"/>
  <c r="D170" i="1"/>
  <c r="D172" i="1"/>
  <c r="D173" i="1"/>
  <c r="D174" i="1"/>
  <c r="D175" i="1"/>
  <c r="D163" i="1"/>
  <c r="C164" i="1"/>
  <c r="C165" i="1"/>
  <c r="C166" i="1"/>
  <c r="C167" i="1"/>
  <c r="H167" i="1" s="1"/>
  <c r="C168" i="1"/>
  <c r="C169" i="1"/>
  <c r="H169" i="1" s="1"/>
  <c r="C170" i="1"/>
  <c r="C172" i="1"/>
  <c r="C173" i="1"/>
  <c r="H173" i="1" s="1"/>
  <c r="I173" i="1" s="1"/>
  <c r="J173" i="1" s="1"/>
  <c r="C174" i="1"/>
  <c r="C175" i="1"/>
  <c r="C163" i="1"/>
  <c r="F161" i="1"/>
  <c r="F152" i="1"/>
  <c r="F153" i="1"/>
  <c r="F154" i="1"/>
  <c r="F155" i="1"/>
  <c r="F156" i="1"/>
  <c r="F157" i="1"/>
  <c r="F158" i="1"/>
  <c r="F159" i="1"/>
  <c r="F160" i="1"/>
  <c r="F151" i="1"/>
  <c r="E152" i="1"/>
  <c r="E153" i="1"/>
  <c r="E154" i="1"/>
  <c r="E155" i="1"/>
  <c r="E156" i="1"/>
  <c r="E157" i="1"/>
  <c r="E158" i="1"/>
  <c r="E159" i="1"/>
  <c r="E160" i="1"/>
  <c r="E161" i="1"/>
  <c r="E151" i="1"/>
  <c r="D152" i="1"/>
  <c r="D153" i="1"/>
  <c r="D154" i="1"/>
  <c r="D155" i="1"/>
  <c r="D156" i="1"/>
  <c r="D157" i="1"/>
  <c r="D158" i="1"/>
  <c r="D159" i="1"/>
  <c r="D160" i="1"/>
  <c r="D161" i="1"/>
  <c r="D151" i="1"/>
  <c r="C152" i="1"/>
  <c r="C153" i="1"/>
  <c r="C154" i="1"/>
  <c r="C155" i="1"/>
  <c r="C156" i="1"/>
  <c r="C157" i="1"/>
  <c r="C158" i="1"/>
  <c r="C159" i="1"/>
  <c r="C160" i="1"/>
  <c r="C161" i="1"/>
  <c r="C151" i="1"/>
  <c r="A178" i="1"/>
  <c r="A179" i="1"/>
  <c r="A180" i="1"/>
  <c r="A181" i="1"/>
  <c r="A177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63" i="1"/>
  <c r="A152" i="1"/>
  <c r="A154" i="1"/>
  <c r="A155" i="1"/>
  <c r="A156" i="1"/>
  <c r="A157" i="1"/>
  <c r="A158" i="1"/>
  <c r="A159" i="1"/>
  <c r="A160" i="1"/>
  <c r="A161" i="1"/>
  <c r="A151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33" i="1"/>
  <c r="H185" i="1"/>
  <c r="H184" i="1"/>
  <c r="H183" i="1"/>
  <c r="H149" i="1"/>
  <c r="I149" i="1" s="1"/>
  <c r="J149" i="1" s="1"/>
  <c r="H148" i="1"/>
  <c r="I148" i="1" s="1"/>
  <c r="J148" i="1" s="1"/>
  <c r="H147" i="1"/>
  <c r="I147" i="1" s="1"/>
  <c r="J147" i="1" s="1"/>
  <c r="H146" i="1"/>
  <c r="I146" i="1" s="1"/>
  <c r="J146" i="1" s="1"/>
  <c r="H145" i="1"/>
  <c r="I145" i="1" s="1"/>
  <c r="J145" i="1" s="1"/>
  <c r="H144" i="1"/>
  <c r="I144" i="1" s="1"/>
  <c r="J144" i="1" s="1"/>
  <c r="H143" i="1"/>
  <c r="I143" i="1" s="1"/>
  <c r="J143" i="1" s="1"/>
  <c r="H142" i="1"/>
  <c r="I142" i="1" s="1"/>
  <c r="J142" i="1" s="1"/>
  <c r="H141" i="1"/>
  <c r="I141" i="1" s="1"/>
  <c r="J141" i="1" s="1"/>
  <c r="H140" i="1"/>
  <c r="I140" i="1" s="1"/>
  <c r="J140" i="1" s="1"/>
  <c r="H139" i="1"/>
  <c r="I139" i="1" s="1"/>
  <c r="J139" i="1" s="1"/>
  <c r="H138" i="1"/>
  <c r="I138" i="1" s="1"/>
  <c r="J138" i="1" s="1"/>
  <c r="H137" i="1"/>
  <c r="I137" i="1" s="1"/>
  <c r="J137" i="1" s="1"/>
  <c r="H136" i="1"/>
  <c r="I136" i="1" s="1"/>
  <c r="J136" i="1" s="1"/>
  <c r="H135" i="1"/>
  <c r="I135" i="1" s="1"/>
  <c r="J135" i="1" s="1"/>
  <c r="H134" i="1"/>
  <c r="I134" i="1" s="1"/>
  <c r="J134" i="1" s="1"/>
  <c r="H133" i="1"/>
  <c r="I133" i="1" s="1"/>
  <c r="J133" i="1" s="1"/>
  <c r="G111" i="1"/>
  <c r="G112" i="1"/>
  <c r="G110" i="1"/>
  <c r="I174" i="1" l="1"/>
  <c r="I438" i="1"/>
  <c r="J438" i="1" s="1"/>
  <c r="G541" i="1"/>
  <c r="I442" i="1"/>
  <c r="J442" i="1" s="1"/>
  <c r="G545" i="1"/>
  <c r="I545" i="1" s="1"/>
  <c r="J545" i="1" s="1"/>
  <c r="I446" i="1"/>
  <c r="J446" i="1" s="1"/>
  <c r="G549" i="1"/>
  <c r="I549" i="1" s="1"/>
  <c r="J549" i="1" s="1"/>
  <c r="I450" i="1"/>
  <c r="J450" i="1" s="1"/>
  <c r="G553" i="1"/>
  <c r="I553" i="1" s="1"/>
  <c r="J553" i="1" s="1"/>
  <c r="I454" i="1"/>
  <c r="J454" i="1" s="1"/>
  <c r="G557" i="1"/>
  <c r="I557" i="1" s="1"/>
  <c r="J557" i="1" s="1"/>
  <c r="I439" i="1"/>
  <c r="J439" i="1" s="1"/>
  <c r="G542" i="1"/>
  <c r="I542" i="1" s="1"/>
  <c r="J542" i="1" s="1"/>
  <c r="I443" i="1"/>
  <c r="J443" i="1" s="1"/>
  <c r="G546" i="1"/>
  <c r="I546" i="1" s="1"/>
  <c r="J546" i="1" s="1"/>
  <c r="I447" i="1"/>
  <c r="J447" i="1" s="1"/>
  <c r="G550" i="1"/>
  <c r="I550" i="1" s="1"/>
  <c r="J550" i="1" s="1"/>
  <c r="I451" i="1"/>
  <c r="J451" i="1" s="1"/>
  <c r="G554" i="1"/>
  <c r="I554" i="1" s="1"/>
  <c r="J554" i="1" s="1"/>
  <c r="I457" i="1"/>
  <c r="J457" i="1" s="1"/>
  <c r="G560" i="1"/>
  <c r="I560" i="1" s="1"/>
  <c r="J560" i="1" s="1"/>
  <c r="I440" i="1"/>
  <c r="J440" i="1" s="1"/>
  <c r="G543" i="1"/>
  <c r="I543" i="1" s="1"/>
  <c r="J543" i="1" s="1"/>
  <c r="I444" i="1"/>
  <c r="J444" i="1" s="1"/>
  <c r="G547" i="1"/>
  <c r="I547" i="1" s="1"/>
  <c r="J547" i="1" s="1"/>
  <c r="I448" i="1"/>
  <c r="J448" i="1" s="1"/>
  <c r="G551" i="1"/>
  <c r="I551" i="1" s="1"/>
  <c r="J551" i="1" s="1"/>
  <c r="I452" i="1"/>
  <c r="J452" i="1" s="1"/>
  <c r="G555" i="1"/>
  <c r="I555" i="1" s="1"/>
  <c r="J555" i="1" s="1"/>
  <c r="I473" i="1"/>
  <c r="J473" i="1" s="1"/>
  <c r="G576" i="1"/>
  <c r="I576" i="1" s="1"/>
  <c r="J576" i="1" s="1"/>
  <c r="I483" i="1"/>
  <c r="J483" i="1" s="1"/>
  <c r="G587" i="1"/>
  <c r="I587" i="1" s="1"/>
  <c r="J587" i="1" s="1"/>
  <c r="I441" i="1"/>
  <c r="J441" i="1" s="1"/>
  <c r="G544" i="1"/>
  <c r="I544" i="1" s="1"/>
  <c r="J544" i="1" s="1"/>
  <c r="I445" i="1"/>
  <c r="J445" i="1" s="1"/>
  <c r="G548" i="1"/>
  <c r="I548" i="1" s="1"/>
  <c r="J548" i="1" s="1"/>
  <c r="I449" i="1"/>
  <c r="J449" i="1" s="1"/>
  <c r="G552" i="1"/>
  <c r="I552" i="1" s="1"/>
  <c r="J552" i="1" s="1"/>
  <c r="I453" i="1"/>
  <c r="J453" i="1" s="1"/>
  <c r="G556" i="1"/>
  <c r="I556" i="1" s="1"/>
  <c r="J556" i="1" s="1"/>
  <c r="I490" i="1"/>
  <c r="J490" i="1" s="1"/>
  <c r="G594" i="1"/>
  <c r="I594" i="1" s="1"/>
  <c r="J594" i="1" s="1"/>
  <c r="I402" i="1"/>
  <c r="J402" i="1" s="1"/>
  <c r="I350" i="1"/>
  <c r="J350" i="1" s="1"/>
  <c r="I388" i="1"/>
  <c r="J388" i="1" s="1"/>
  <c r="I400" i="1"/>
  <c r="J400" i="1" s="1"/>
  <c r="I352" i="1"/>
  <c r="J352" i="1" s="1"/>
  <c r="I354" i="1"/>
  <c r="J354" i="1" s="1"/>
  <c r="I356" i="1"/>
  <c r="J356" i="1" s="1"/>
  <c r="I358" i="1"/>
  <c r="J358" i="1" s="1"/>
  <c r="I360" i="1"/>
  <c r="J360" i="1" s="1"/>
  <c r="I362" i="1"/>
  <c r="J362" i="1" s="1"/>
  <c r="I364" i="1"/>
  <c r="J364" i="1" s="1"/>
  <c r="I369" i="1"/>
  <c r="J369" i="1" s="1"/>
  <c r="I376" i="1"/>
  <c r="J376" i="1" s="1"/>
  <c r="I379" i="1"/>
  <c r="J379" i="1" s="1"/>
  <c r="I383" i="1"/>
  <c r="J383" i="1" s="1"/>
  <c r="I385" i="1"/>
  <c r="J385" i="1" s="1"/>
  <c r="I387" i="1"/>
  <c r="J387" i="1" s="1"/>
  <c r="G374" i="1"/>
  <c r="I374" i="1" s="1"/>
  <c r="J374" i="1" s="1"/>
  <c r="G372" i="1"/>
  <c r="I372" i="1" s="1"/>
  <c r="J372" i="1" s="1"/>
  <c r="H222" i="1"/>
  <c r="G315" i="1" s="1"/>
  <c r="I315" i="1" s="1"/>
  <c r="J315" i="1" s="1"/>
  <c r="I405" i="1"/>
  <c r="J405" i="1" s="1"/>
  <c r="I351" i="1"/>
  <c r="J351" i="1" s="1"/>
  <c r="I353" i="1"/>
  <c r="J353" i="1" s="1"/>
  <c r="I355" i="1"/>
  <c r="J355" i="1" s="1"/>
  <c r="I357" i="1"/>
  <c r="J357" i="1" s="1"/>
  <c r="I359" i="1"/>
  <c r="J359" i="1" s="1"/>
  <c r="I361" i="1"/>
  <c r="J361" i="1" s="1"/>
  <c r="I363" i="1"/>
  <c r="J363" i="1" s="1"/>
  <c r="I365" i="1"/>
  <c r="J365" i="1" s="1"/>
  <c r="I370" i="1"/>
  <c r="J370" i="1" s="1"/>
  <c r="I373" i="1"/>
  <c r="J373" i="1" s="1"/>
  <c r="I375" i="1"/>
  <c r="J375" i="1" s="1"/>
  <c r="I384" i="1"/>
  <c r="J384" i="1" s="1"/>
  <c r="I386" i="1"/>
  <c r="J386" i="1" s="1"/>
  <c r="I406" i="1"/>
  <c r="J406" i="1" s="1"/>
  <c r="G377" i="1"/>
  <c r="I377" i="1" s="1"/>
  <c r="J377" i="1" s="1"/>
  <c r="H204" i="1"/>
  <c r="G297" i="1" s="1"/>
  <c r="I297" i="1" s="1"/>
  <c r="J297" i="1" s="1"/>
  <c r="H196" i="1"/>
  <c r="G289" i="1" s="1"/>
  <c r="H214" i="1"/>
  <c r="G307" i="1" s="1"/>
  <c r="I307" i="1" s="1"/>
  <c r="J307" i="1" s="1"/>
  <c r="I399" i="1"/>
  <c r="J399" i="1" s="1"/>
  <c r="I401" i="1"/>
  <c r="J401" i="1" s="1"/>
  <c r="I404" i="1"/>
  <c r="J404" i="1" s="1"/>
  <c r="I366" i="1"/>
  <c r="J366" i="1" s="1"/>
  <c r="H223" i="1"/>
  <c r="I223" i="1" s="1"/>
  <c r="H243" i="1"/>
  <c r="G332" i="1" s="1"/>
  <c r="I289" i="1"/>
  <c r="J289" i="1" s="1"/>
  <c r="I339" i="1"/>
  <c r="J339" i="1" s="1"/>
  <c r="I338" i="1"/>
  <c r="J338" i="1" s="1"/>
  <c r="I340" i="1"/>
  <c r="J340" i="1" s="1"/>
  <c r="G194" i="1"/>
  <c r="G209" i="1"/>
  <c r="G207" i="1"/>
  <c r="G205" i="1"/>
  <c r="G203" i="1"/>
  <c r="G201" i="1"/>
  <c r="G199" i="1"/>
  <c r="G197" i="1"/>
  <c r="G195" i="1"/>
  <c r="G210" i="1"/>
  <c r="G208" i="1"/>
  <c r="G206" i="1"/>
  <c r="G204" i="1"/>
  <c r="G202" i="1"/>
  <c r="G200" i="1"/>
  <c r="G198" i="1"/>
  <c r="G196" i="1"/>
  <c r="H210" i="1"/>
  <c r="H208" i="1"/>
  <c r="H206" i="1"/>
  <c r="H202" i="1"/>
  <c r="H200" i="1"/>
  <c r="H198" i="1"/>
  <c r="H220" i="1"/>
  <c r="G313" i="1" s="1"/>
  <c r="I313" i="1" s="1"/>
  <c r="J313" i="1" s="1"/>
  <c r="H218" i="1"/>
  <c r="G311" i="1" s="1"/>
  <c r="I311" i="1" s="1"/>
  <c r="J311" i="1" s="1"/>
  <c r="H216" i="1"/>
  <c r="G309" i="1" s="1"/>
  <c r="I309" i="1" s="1"/>
  <c r="J309" i="1" s="1"/>
  <c r="H231" i="1"/>
  <c r="I231" i="1" s="1"/>
  <c r="J231" i="1" s="1"/>
  <c r="H229" i="1"/>
  <c r="H227" i="1"/>
  <c r="G319" i="1" s="1"/>
  <c r="I319" i="1" s="1"/>
  <c r="J319" i="1" s="1"/>
  <c r="H233" i="1"/>
  <c r="G323" i="1" s="1"/>
  <c r="I323" i="1" s="1"/>
  <c r="J323" i="1" s="1"/>
  <c r="G232" i="1"/>
  <c r="G233" i="1"/>
  <c r="H178" i="1"/>
  <c r="G244" i="1" s="1"/>
  <c r="H209" i="1"/>
  <c r="H207" i="1"/>
  <c r="H205" i="1"/>
  <c r="H203" i="1"/>
  <c r="H201" i="1"/>
  <c r="H199" i="1"/>
  <c r="H197" i="1"/>
  <c r="H195" i="1"/>
  <c r="H194" i="1"/>
  <c r="I249" i="1"/>
  <c r="J249" i="1" s="1"/>
  <c r="I250" i="1"/>
  <c r="J250" i="1" s="1"/>
  <c r="I251" i="1"/>
  <c r="J251" i="1" s="1"/>
  <c r="H245" i="1"/>
  <c r="G334" i="1" s="1"/>
  <c r="I334" i="1" s="1"/>
  <c r="J334" i="1" s="1"/>
  <c r="H247" i="1"/>
  <c r="G336" i="1" s="1"/>
  <c r="I336" i="1" s="1"/>
  <c r="J336" i="1" s="1"/>
  <c r="H244" i="1"/>
  <c r="H226" i="1"/>
  <c r="G318" i="1" s="1"/>
  <c r="I318" i="1" s="1"/>
  <c r="J318" i="1" s="1"/>
  <c r="H212" i="1"/>
  <c r="G305" i="1" s="1"/>
  <c r="H213" i="1"/>
  <c r="G306" i="1" s="1"/>
  <c r="I306" i="1" s="1"/>
  <c r="J306" i="1" s="1"/>
  <c r="H215" i="1"/>
  <c r="G308" i="1" s="1"/>
  <c r="I308" i="1" s="1"/>
  <c r="J308" i="1" s="1"/>
  <c r="H217" i="1"/>
  <c r="G310" i="1" s="1"/>
  <c r="I310" i="1" s="1"/>
  <c r="J310" i="1" s="1"/>
  <c r="H219" i="1"/>
  <c r="G312" i="1" s="1"/>
  <c r="I312" i="1" s="1"/>
  <c r="J312" i="1" s="1"/>
  <c r="H221" i="1"/>
  <c r="G314" i="1" s="1"/>
  <c r="I314" i="1" s="1"/>
  <c r="J314" i="1" s="1"/>
  <c r="H225" i="1"/>
  <c r="G317" i="1" s="1"/>
  <c r="H228" i="1"/>
  <c r="G320" i="1" s="1"/>
  <c r="I320" i="1" s="1"/>
  <c r="J320" i="1" s="1"/>
  <c r="H230" i="1"/>
  <c r="G321" i="1" s="1"/>
  <c r="I321" i="1" s="1"/>
  <c r="J321" i="1" s="1"/>
  <c r="H232" i="1"/>
  <c r="G322" i="1" s="1"/>
  <c r="I322" i="1" s="1"/>
  <c r="J322" i="1" s="1"/>
  <c r="H234" i="1"/>
  <c r="H246" i="1"/>
  <c r="G335" i="1" s="1"/>
  <c r="I335" i="1" s="1"/>
  <c r="J335" i="1" s="1"/>
  <c r="H180" i="1"/>
  <c r="G246" i="1" s="1"/>
  <c r="H163" i="1"/>
  <c r="G225" i="1" s="1"/>
  <c r="H165" i="1"/>
  <c r="H151" i="1"/>
  <c r="G212" i="1" s="1"/>
  <c r="H152" i="1"/>
  <c r="G213" i="1" s="1"/>
  <c r="H153" i="1"/>
  <c r="G214" i="1" s="1"/>
  <c r="I214" i="1" s="1"/>
  <c r="J214" i="1" s="1"/>
  <c r="H154" i="1"/>
  <c r="G215" i="1" s="1"/>
  <c r="H155" i="1"/>
  <c r="G216" i="1" s="1"/>
  <c r="H156" i="1"/>
  <c r="G217" i="1" s="1"/>
  <c r="H157" i="1"/>
  <c r="G218" i="1" s="1"/>
  <c r="H158" i="1"/>
  <c r="G219" i="1" s="1"/>
  <c r="H159" i="1"/>
  <c r="G220" i="1" s="1"/>
  <c r="H160" i="1"/>
  <c r="G221" i="1" s="1"/>
  <c r="H161" i="1"/>
  <c r="G222" i="1" s="1"/>
  <c r="H164" i="1"/>
  <c r="H166" i="1"/>
  <c r="G228" i="1" s="1"/>
  <c r="H168" i="1"/>
  <c r="H170" i="1"/>
  <c r="H172" i="1"/>
  <c r="I172" i="1" s="1"/>
  <c r="J172" i="1" s="1"/>
  <c r="H177" i="1"/>
  <c r="G243" i="1" s="1"/>
  <c r="H179" i="1"/>
  <c r="G245" i="1" s="1"/>
  <c r="H181" i="1"/>
  <c r="G247" i="1" s="1"/>
  <c r="F117" i="1"/>
  <c r="F118" i="1"/>
  <c r="F119" i="1"/>
  <c r="F120" i="1"/>
  <c r="F116" i="1"/>
  <c r="G175" i="1" s="1"/>
  <c r="I175" i="1" s="1"/>
  <c r="E117" i="1"/>
  <c r="E118" i="1"/>
  <c r="E119" i="1"/>
  <c r="E120" i="1"/>
  <c r="E116" i="1"/>
  <c r="D117" i="1"/>
  <c r="D118" i="1"/>
  <c r="D119" i="1"/>
  <c r="D120" i="1"/>
  <c r="D116" i="1"/>
  <c r="C117" i="1"/>
  <c r="C118" i="1"/>
  <c r="C119" i="1"/>
  <c r="C120" i="1"/>
  <c r="C116" i="1"/>
  <c r="F105" i="1"/>
  <c r="G164" i="1" s="1"/>
  <c r="F106" i="1"/>
  <c r="F107" i="1"/>
  <c r="F108" i="1"/>
  <c r="F109" i="1"/>
  <c r="F110" i="1"/>
  <c r="F111" i="1"/>
  <c r="F112" i="1"/>
  <c r="F113" i="1"/>
  <c r="F114" i="1"/>
  <c r="F104" i="1"/>
  <c r="G163" i="1" s="1"/>
  <c r="E105" i="1"/>
  <c r="E106" i="1"/>
  <c r="E107" i="1"/>
  <c r="E108" i="1"/>
  <c r="E109" i="1"/>
  <c r="E110" i="1"/>
  <c r="E111" i="1"/>
  <c r="E112" i="1"/>
  <c r="E113" i="1"/>
  <c r="E114" i="1"/>
  <c r="E104" i="1"/>
  <c r="D105" i="1"/>
  <c r="D106" i="1"/>
  <c r="D107" i="1"/>
  <c r="D108" i="1"/>
  <c r="D109" i="1"/>
  <c r="D110" i="1"/>
  <c r="D111" i="1"/>
  <c r="D112" i="1"/>
  <c r="D113" i="1"/>
  <c r="D114" i="1"/>
  <c r="D104" i="1"/>
  <c r="C105" i="1"/>
  <c r="C106" i="1"/>
  <c r="C107" i="1"/>
  <c r="C108" i="1"/>
  <c r="C109" i="1"/>
  <c r="C110" i="1"/>
  <c r="C111" i="1"/>
  <c r="C112" i="1"/>
  <c r="C113" i="1"/>
  <c r="C114" i="1"/>
  <c r="C104" i="1"/>
  <c r="F90" i="1"/>
  <c r="G152" i="1" s="1"/>
  <c r="F91" i="1"/>
  <c r="G153" i="1" s="1"/>
  <c r="F92" i="1"/>
  <c r="G154" i="1" s="1"/>
  <c r="F93" i="1"/>
  <c r="G155" i="1" s="1"/>
  <c r="F94" i="1"/>
  <c r="G156" i="1" s="1"/>
  <c r="F95" i="1"/>
  <c r="G157" i="1" s="1"/>
  <c r="F96" i="1"/>
  <c r="G158" i="1" s="1"/>
  <c r="F97" i="1"/>
  <c r="G159" i="1" s="1"/>
  <c r="F98" i="1"/>
  <c r="G160" i="1" s="1"/>
  <c r="F99" i="1"/>
  <c r="G161" i="1" s="1"/>
  <c r="F89" i="1"/>
  <c r="G151" i="1" s="1"/>
  <c r="E90" i="1"/>
  <c r="E91" i="1"/>
  <c r="E92" i="1"/>
  <c r="E93" i="1"/>
  <c r="E94" i="1"/>
  <c r="E95" i="1"/>
  <c r="E96" i="1"/>
  <c r="E97" i="1"/>
  <c r="E98" i="1"/>
  <c r="E99" i="1"/>
  <c r="E89" i="1"/>
  <c r="D90" i="1"/>
  <c r="D91" i="1"/>
  <c r="D92" i="1"/>
  <c r="D93" i="1"/>
  <c r="D94" i="1"/>
  <c r="D95" i="1"/>
  <c r="D96" i="1"/>
  <c r="D97" i="1"/>
  <c r="D98" i="1"/>
  <c r="D99" i="1"/>
  <c r="D89" i="1"/>
  <c r="C90" i="1"/>
  <c r="C91" i="1"/>
  <c r="C92" i="1"/>
  <c r="C93" i="1"/>
  <c r="C94" i="1"/>
  <c r="C95" i="1"/>
  <c r="C96" i="1"/>
  <c r="C97" i="1"/>
  <c r="C98" i="1"/>
  <c r="C99" i="1"/>
  <c r="C89" i="1"/>
  <c r="I204" i="1" l="1"/>
  <c r="J204" i="1" s="1"/>
  <c r="I222" i="1"/>
  <c r="J222" i="1" s="1"/>
  <c r="I196" i="1"/>
  <c r="J196" i="1" s="1"/>
  <c r="I243" i="1"/>
  <c r="J243" i="1" s="1"/>
  <c r="I218" i="1"/>
  <c r="J218" i="1" s="1"/>
  <c r="I234" i="1"/>
  <c r="J234" i="1" s="1"/>
  <c r="I244" i="1"/>
  <c r="J244" i="1" s="1"/>
  <c r="G333" i="1"/>
  <c r="I333" i="1" s="1"/>
  <c r="J333" i="1" s="1"/>
  <c r="I194" i="1"/>
  <c r="J194" i="1" s="1"/>
  <c r="G287" i="1"/>
  <c r="I287" i="1" s="1"/>
  <c r="J287" i="1" s="1"/>
  <c r="I197" i="1"/>
  <c r="J197" i="1" s="1"/>
  <c r="G290" i="1"/>
  <c r="I290" i="1" s="1"/>
  <c r="J290" i="1" s="1"/>
  <c r="I201" i="1"/>
  <c r="J201" i="1" s="1"/>
  <c r="G294" i="1"/>
  <c r="I294" i="1" s="1"/>
  <c r="J294" i="1" s="1"/>
  <c r="I205" i="1"/>
  <c r="J205" i="1" s="1"/>
  <c r="G298" i="1"/>
  <c r="I298" i="1" s="1"/>
  <c r="J298" i="1" s="1"/>
  <c r="I209" i="1"/>
  <c r="J209" i="1" s="1"/>
  <c r="G302" i="1"/>
  <c r="I302" i="1" s="1"/>
  <c r="J302" i="1" s="1"/>
  <c r="I198" i="1"/>
  <c r="J198" i="1" s="1"/>
  <c r="G291" i="1"/>
  <c r="I291" i="1" s="1"/>
  <c r="J291" i="1" s="1"/>
  <c r="I202" i="1"/>
  <c r="J202" i="1" s="1"/>
  <c r="G295" i="1"/>
  <c r="I295" i="1" s="1"/>
  <c r="J295" i="1" s="1"/>
  <c r="I208" i="1"/>
  <c r="J208" i="1" s="1"/>
  <c r="G301" i="1"/>
  <c r="I301" i="1" s="1"/>
  <c r="J301" i="1" s="1"/>
  <c r="I195" i="1"/>
  <c r="J195" i="1" s="1"/>
  <c r="G288" i="1"/>
  <c r="I288" i="1" s="1"/>
  <c r="J288" i="1" s="1"/>
  <c r="I199" i="1"/>
  <c r="J199" i="1" s="1"/>
  <c r="G292" i="1"/>
  <c r="I292" i="1" s="1"/>
  <c r="J292" i="1" s="1"/>
  <c r="I203" i="1"/>
  <c r="J203" i="1" s="1"/>
  <c r="G296" i="1"/>
  <c r="I296" i="1" s="1"/>
  <c r="J296" i="1" s="1"/>
  <c r="I207" i="1"/>
  <c r="J207" i="1" s="1"/>
  <c r="G300" i="1"/>
  <c r="I300" i="1" s="1"/>
  <c r="J300" i="1" s="1"/>
  <c r="I229" i="1"/>
  <c r="J229" i="1" s="1"/>
  <c r="I200" i="1"/>
  <c r="J200" i="1" s="1"/>
  <c r="G293" i="1"/>
  <c r="I293" i="1" s="1"/>
  <c r="J293" i="1" s="1"/>
  <c r="I206" i="1"/>
  <c r="J206" i="1" s="1"/>
  <c r="G299" i="1"/>
  <c r="I299" i="1" s="1"/>
  <c r="J299" i="1" s="1"/>
  <c r="I210" i="1"/>
  <c r="J210" i="1" s="1"/>
  <c r="G303" i="1"/>
  <c r="I303" i="1" s="1"/>
  <c r="J303" i="1" s="1"/>
  <c r="I220" i="1"/>
  <c r="J220" i="1" s="1"/>
  <c r="I216" i="1"/>
  <c r="J216" i="1" s="1"/>
  <c r="I232" i="1"/>
  <c r="J232" i="1" s="1"/>
  <c r="I233" i="1"/>
  <c r="J233" i="1" s="1"/>
  <c r="I246" i="1"/>
  <c r="J246" i="1" s="1"/>
  <c r="I230" i="1"/>
  <c r="J230" i="1" s="1"/>
  <c r="I225" i="1"/>
  <c r="J225" i="1" s="1"/>
  <c r="I219" i="1"/>
  <c r="J219" i="1" s="1"/>
  <c r="I215" i="1"/>
  <c r="J215" i="1" s="1"/>
  <c r="I212" i="1"/>
  <c r="J212" i="1" s="1"/>
  <c r="I247" i="1"/>
  <c r="J247" i="1" s="1"/>
  <c r="I165" i="1"/>
  <c r="J165" i="1" s="1"/>
  <c r="G227" i="1"/>
  <c r="I227" i="1" s="1"/>
  <c r="J227" i="1" s="1"/>
  <c r="I228" i="1"/>
  <c r="J228" i="1" s="1"/>
  <c r="I221" i="1"/>
  <c r="J221" i="1" s="1"/>
  <c r="I217" i="1"/>
  <c r="J217" i="1" s="1"/>
  <c r="I213" i="1"/>
  <c r="J213" i="1" s="1"/>
  <c r="I226" i="1"/>
  <c r="J226" i="1" s="1"/>
  <c r="I245" i="1"/>
  <c r="J245" i="1" s="1"/>
  <c r="I164" i="1"/>
  <c r="H98" i="1"/>
  <c r="H96" i="1"/>
  <c r="H94" i="1"/>
  <c r="H92" i="1"/>
  <c r="H90" i="1"/>
  <c r="I155" i="1"/>
  <c r="J155" i="1" s="1"/>
  <c r="I163" i="1"/>
  <c r="J163" i="1" s="1"/>
  <c r="I161" i="1"/>
  <c r="J161" i="1" s="1"/>
  <c r="I159" i="1"/>
  <c r="J159" i="1" s="1"/>
  <c r="I157" i="1"/>
  <c r="J157" i="1" s="1"/>
  <c r="H99" i="1"/>
  <c r="H97" i="1"/>
  <c r="H95" i="1"/>
  <c r="H93" i="1"/>
  <c r="I160" i="1" s="1"/>
  <c r="J160" i="1" s="1"/>
  <c r="H91" i="1"/>
  <c r="I158" i="1" s="1"/>
  <c r="J158" i="1" s="1"/>
  <c r="H114" i="1"/>
  <c r="H112" i="1"/>
  <c r="H110" i="1"/>
  <c r="H108" i="1"/>
  <c r="H106" i="1"/>
  <c r="H104" i="1"/>
  <c r="H113" i="1"/>
  <c r="H111" i="1"/>
  <c r="I111" i="1" s="1"/>
  <c r="J111" i="1" s="1"/>
  <c r="H109" i="1"/>
  <c r="H107" i="1"/>
  <c r="H105" i="1"/>
  <c r="I105" i="1" s="1"/>
  <c r="J105" i="1" s="1"/>
  <c r="H89" i="1"/>
  <c r="I156" i="1" s="1"/>
  <c r="J156" i="1" s="1"/>
  <c r="A117" i="1"/>
  <c r="A118" i="1"/>
  <c r="A119" i="1"/>
  <c r="A120" i="1"/>
  <c r="A116" i="1"/>
  <c r="A105" i="1"/>
  <c r="A106" i="1"/>
  <c r="A107" i="1"/>
  <c r="A108" i="1"/>
  <c r="A109" i="1"/>
  <c r="A110" i="1"/>
  <c r="A111" i="1"/>
  <c r="A112" i="1"/>
  <c r="A113" i="1"/>
  <c r="A114" i="1"/>
  <c r="A104" i="1"/>
  <c r="A90" i="1"/>
  <c r="A92" i="1"/>
  <c r="A93" i="1"/>
  <c r="A94" i="1"/>
  <c r="A95" i="1"/>
  <c r="A96" i="1"/>
  <c r="A97" i="1"/>
  <c r="A98" i="1"/>
  <c r="A99" i="1"/>
  <c r="A89" i="1"/>
  <c r="H124" i="1"/>
  <c r="H123" i="1"/>
  <c r="H122" i="1"/>
  <c r="H120" i="1"/>
  <c r="H119" i="1"/>
  <c r="H118" i="1"/>
  <c r="H117" i="1"/>
  <c r="H116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71" i="1"/>
  <c r="H87" i="1"/>
  <c r="H86" i="1"/>
  <c r="H85" i="1"/>
  <c r="H84" i="1"/>
  <c r="H83" i="1"/>
  <c r="I83" i="1" s="1"/>
  <c r="J83" i="1" s="1"/>
  <c r="H82" i="1"/>
  <c r="I82" i="1" s="1"/>
  <c r="J82" i="1" s="1"/>
  <c r="H81" i="1"/>
  <c r="I81" i="1" s="1"/>
  <c r="J81" i="1" s="1"/>
  <c r="H80" i="1"/>
  <c r="I80" i="1" s="1"/>
  <c r="J80" i="1" s="1"/>
  <c r="H79" i="1"/>
  <c r="I79" i="1" s="1"/>
  <c r="J79" i="1" s="1"/>
  <c r="H78" i="1"/>
  <c r="I78" i="1" s="1"/>
  <c r="J78" i="1" s="1"/>
  <c r="H77" i="1"/>
  <c r="I77" i="1" s="1"/>
  <c r="J77" i="1" s="1"/>
  <c r="H76" i="1"/>
  <c r="I76" i="1" s="1"/>
  <c r="J76" i="1" s="1"/>
  <c r="H75" i="1"/>
  <c r="I75" i="1" s="1"/>
  <c r="J75" i="1" s="1"/>
  <c r="H74" i="1"/>
  <c r="I74" i="1" s="1"/>
  <c r="J74" i="1" s="1"/>
  <c r="H73" i="1"/>
  <c r="I73" i="1" s="1"/>
  <c r="J73" i="1" s="1"/>
  <c r="H72" i="1"/>
  <c r="I72" i="1" s="1"/>
  <c r="J72" i="1" s="1"/>
  <c r="H71" i="1"/>
  <c r="I71" i="1" s="1"/>
  <c r="J71" i="1" s="1"/>
  <c r="H34" i="1"/>
  <c r="G98" i="1" s="1"/>
  <c r="H38" i="1"/>
  <c r="H37" i="1"/>
  <c r="I37" i="1" s="1"/>
  <c r="J37" i="1" s="1"/>
  <c r="H44" i="1"/>
  <c r="H43" i="1"/>
  <c r="H49" i="1"/>
  <c r="H61" i="1"/>
  <c r="H62" i="1"/>
  <c r="H60" i="1"/>
  <c r="H55" i="1"/>
  <c r="H56" i="1"/>
  <c r="H57" i="1"/>
  <c r="H58" i="1"/>
  <c r="H54" i="1"/>
  <c r="H41" i="1"/>
  <c r="H42" i="1"/>
  <c r="I43" i="1"/>
  <c r="J43" i="1" s="1"/>
  <c r="H45" i="1"/>
  <c r="G113" i="1" s="1"/>
  <c r="H46" i="1"/>
  <c r="G114" i="1" s="1"/>
  <c r="H47" i="1"/>
  <c r="G108" i="1" s="1"/>
  <c r="H48" i="1"/>
  <c r="G109" i="1" s="1"/>
  <c r="I52" i="1"/>
  <c r="J52" i="1" s="1"/>
  <c r="H40" i="1"/>
  <c r="I38" i="1"/>
  <c r="J38" i="1" s="1"/>
  <c r="H26" i="1"/>
  <c r="H27" i="1"/>
  <c r="H28" i="1"/>
  <c r="H29" i="1"/>
  <c r="H30" i="1"/>
  <c r="H31" i="1"/>
  <c r="H32" i="1"/>
  <c r="H33" i="1"/>
  <c r="I34" i="1"/>
  <c r="J34" i="1" s="1"/>
  <c r="H35" i="1"/>
  <c r="H36" i="1"/>
  <c r="I36" i="1" s="1"/>
  <c r="H25" i="1"/>
  <c r="H8" i="1"/>
  <c r="I8" i="1" s="1"/>
  <c r="J8" i="1" s="1"/>
  <c r="H9" i="1"/>
  <c r="I9" i="1" s="1"/>
  <c r="J9" i="1" s="1"/>
  <c r="H10" i="1"/>
  <c r="I10" i="1" s="1"/>
  <c r="J10" i="1" s="1"/>
  <c r="H11" i="1"/>
  <c r="I11" i="1" s="1"/>
  <c r="J11" i="1" s="1"/>
  <c r="H12" i="1"/>
  <c r="I12" i="1" s="1"/>
  <c r="J12" i="1" s="1"/>
  <c r="H13" i="1"/>
  <c r="I13" i="1" s="1"/>
  <c r="J13" i="1" s="1"/>
  <c r="H14" i="1"/>
  <c r="I14" i="1" s="1"/>
  <c r="J14" i="1" s="1"/>
  <c r="H15" i="1"/>
  <c r="I15" i="1" s="1"/>
  <c r="J15" i="1" s="1"/>
  <c r="H16" i="1"/>
  <c r="I16" i="1" s="1"/>
  <c r="J16" i="1" s="1"/>
  <c r="H17" i="1"/>
  <c r="I17" i="1" s="1"/>
  <c r="J17" i="1" s="1"/>
  <c r="H18" i="1"/>
  <c r="I18" i="1" s="1"/>
  <c r="J18" i="1" s="1"/>
  <c r="H19" i="1"/>
  <c r="I19" i="1" s="1"/>
  <c r="J19" i="1" s="1"/>
  <c r="H20" i="1"/>
  <c r="I20" i="1" s="1"/>
  <c r="J20" i="1" s="1"/>
  <c r="H21" i="1"/>
  <c r="I21" i="1" s="1"/>
  <c r="J21" i="1" s="1"/>
  <c r="H22" i="1"/>
  <c r="I22" i="1" s="1"/>
  <c r="J22" i="1" s="1"/>
  <c r="H23" i="1"/>
  <c r="I23" i="1" s="1"/>
  <c r="J23" i="1" s="1"/>
  <c r="H7" i="1"/>
  <c r="I7" i="1" s="1"/>
  <c r="J7" i="1" s="1"/>
  <c r="I98" i="1" l="1"/>
  <c r="J98" i="1" s="1"/>
  <c r="I35" i="1"/>
  <c r="J35" i="1" s="1"/>
  <c r="G99" i="1"/>
  <c r="I99" i="1" s="1"/>
  <c r="J99" i="1" s="1"/>
  <c r="I31" i="1"/>
  <c r="J31" i="1" s="1"/>
  <c r="G95" i="1"/>
  <c r="I95" i="1" s="1"/>
  <c r="J95" i="1" s="1"/>
  <c r="I27" i="1"/>
  <c r="J27" i="1" s="1"/>
  <c r="G91" i="1"/>
  <c r="I91" i="1" s="1"/>
  <c r="J91" i="1" s="1"/>
  <c r="I42" i="1"/>
  <c r="J42" i="1" s="1"/>
  <c r="G107" i="1"/>
  <c r="I107" i="1" s="1"/>
  <c r="J107" i="1" s="1"/>
  <c r="I57" i="1"/>
  <c r="J57" i="1" s="1"/>
  <c r="G119" i="1"/>
  <c r="I119" i="1" s="1"/>
  <c r="J119" i="1" s="1"/>
  <c r="I62" i="1"/>
  <c r="J62" i="1" s="1"/>
  <c r="G124" i="1"/>
  <c r="I124" i="1" s="1"/>
  <c r="J124" i="1" s="1"/>
  <c r="I87" i="1"/>
  <c r="J87" i="1" s="1"/>
  <c r="I154" i="1"/>
  <c r="J154" i="1" s="1"/>
  <c r="I178" i="1"/>
  <c r="J178" i="1" s="1"/>
  <c r="I180" i="1"/>
  <c r="J180" i="1" s="1"/>
  <c r="G183" i="1"/>
  <c r="I183" i="1" s="1"/>
  <c r="J183" i="1" s="1"/>
  <c r="G185" i="1"/>
  <c r="I185" i="1" s="1"/>
  <c r="J185" i="1" s="1"/>
  <c r="I32" i="1"/>
  <c r="J32" i="1" s="1"/>
  <c r="G96" i="1"/>
  <c r="I96" i="1" s="1"/>
  <c r="J96" i="1" s="1"/>
  <c r="I30" i="1"/>
  <c r="J30" i="1" s="1"/>
  <c r="G94" i="1"/>
  <c r="I94" i="1" s="1"/>
  <c r="J94" i="1" s="1"/>
  <c r="I28" i="1"/>
  <c r="J28" i="1" s="1"/>
  <c r="G92" i="1"/>
  <c r="I92" i="1" s="1"/>
  <c r="J92" i="1" s="1"/>
  <c r="I26" i="1"/>
  <c r="J26" i="1" s="1"/>
  <c r="G90" i="1"/>
  <c r="I90" i="1" s="1"/>
  <c r="J90" i="1" s="1"/>
  <c r="I40" i="1"/>
  <c r="J40" i="1" s="1"/>
  <c r="G104" i="1"/>
  <c r="I104" i="1" s="1"/>
  <c r="J104" i="1" s="1"/>
  <c r="I41" i="1"/>
  <c r="J41" i="1" s="1"/>
  <c r="G106" i="1"/>
  <c r="I106" i="1" s="1"/>
  <c r="J106" i="1" s="1"/>
  <c r="I58" i="1"/>
  <c r="J58" i="1" s="1"/>
  <c r="G120" i="1"/>
  <c r="I120" i="1" s="1"/>
  <c r="J120" i="1" s="1"/>
  <c r="I56" i="1"/>
  <c r="J56" i="1" s="1"/>
  <c r="G118" i="1"/>
  <c r="I118" i="1" s="1"/>
  <c r="J118" i="1" s="1"/>
  <c r="I60" i="1"/>
  <c r="J60" i="1" s="1"/>
  <c r="G122" i="1"/>
  <c r="I122" i="1" s="1"/>
  <c r="J122" i="1" s="1"/>
  <c r="I61" i="1"/>
  <c r="J61" i="1" s="1"/>
  <c r="G123" i="1"/>
  <c r="I123" i="1" s="1"/>
  <c r="J123" i="1" s="1"/>
  <c r="I84" i="1"/>
  <c r="J84" i="1" s="1"/>
  <c r="I151" i="1"/>
  <c r="J151" i="1" s="1"/>
  <c r="I86" i="1"/>
  <c r="J86" i="1" s="1"/>
  <c r="I153" i="1"/>
  <c r="J153" i="1" s="1"/>
  <c r="I177" i="1"/>
  <c r="J177" i="1" s="1"/>
  <c r="I179" i="1"/>
  <c r="J179" i="1" s="1"/>
  <c r="I181" i="1"/>
  <c r="J181" i="1" s="1"/>
  <c r="G184" i="1"/>
  <c r="I184" i="1" s="1"/>
  <c r="J184" i="1" s="1"/>
  <c r="I109" i="1"/>
  <c r="J109" i="1" s="1"/>
  <c r="I167" i="1"/>
  <c r="J167" i="1" s="1"/>
  <c r="I113" i="1"/>
  <c r="J113" i="1" s="1"/>
  <c r="I170" i="1"/>
  <c r="J170" i="1" s="1"/>
  <c r="I110" i="1"/>
  <c r="J110" i="1" s="1"/>
  <c r="I168" i="1"/>
  <c r="J168" i="1" s="1"/>
  <c r="I114" i="1"/>
  <c r="J114" i="1" s="1"/>
  <c r="I25" i="1"/>
  <c r="J25" i="1" s="1"/>
  <c r="G89" i="1"/>
  <c r="I89" i="1" s="1"/>
  <c r="J89" i="1" s="1"/>
  <c r="I33" i="1"/>
  <c r="J33" i="1" s="1"/>
  <c r="G97" i="1"/>
  <c r="I97" i="1" s="1"/>
  <c r="J97" i="1" s="1"/>
  <c r="I29" i="1"/>
  <c r="J29" i="1" s="1"/>
  <c r="G93" i="1"/>
  <c r="I93" i="1" s="1"/>
  <c r="J93" i="1" s="1"/>
  <c r="I54" i="1"/>
  <c r="J54" i="1" s="1"/>
  <c r="G116" i="1"/>
  <c r="I116" i="1" s="1"/>
  <c r="J116" i="1" s="1"/>
  <c r="I55" i="1"/>
  <c r="J55" i="1" s="1"/>
  <c r="G117" i="1"/>
  <c r="I117" i="1" s="1"/>
  <c r="J117" i="1" s="1"/>
  <c r="I85" i="1"/>
  <c r="J85" i="1" s="1"/>
  <c r="I152" i="1"/>
  <c r="J152" i="1" s="1"/>
  <c r="I166" i="1"/>
  <c r="J166" i="1" s="1"/>
  <c r="I108" i="1"/>
  <c r="J108" i="1" s="1"/>
  <c r="I112" i="1"/>
  <c r="J112" i="1" s="1"/>
  <c r="I169" i="1"/>
  <c r="J169" i="1" s="1"/>
  <c r="F305" i="1" l="1"/>
  <c r="D305" i="1" l="1"/>
  <c r="C317" i="1"/>
  <c r="H317" i="1" s="1"/>
  <c r="E305" i="1"/>
  <c r="I317" i="1" l="1"/>
  <c r="J317" i="1" s="1"/>
  <c r="G382" i="1"/>
  <c r="I382" i="1" s="1"/>
  <c r="J382" i="1" s="1"/>
  <c r="D332" i="1"/>
  <c r="E332" i="1"/>
  <c r="F332" i="1"/>
  <c r="C332" i="1"/>
  <c r="C305" i="1"/>
  <c r="H305" i="1" s="1"/>
  <c r="H332" i="1" l="1"/>
  <c r="I305" i="1"/>
  <c r="J305" i="1" s="1"/>
  <c r="G368" i="1"/>
  <c r="I368" i="1" s="1"/>
  <c r="J368" i="1" s="1"/>
  <c r="I332" i="1" l="1"/>
  <c r="J332" i="1" s="1"/>
  <c r="G398" i="1"/>
  <c r="I398" i="1" s="1"/>
  <c r="J398" i="1" s="1"/>
  <c r="C541" i="1"/>
  <c r="H541" i="1" s="1"/>
  <c r="I541" i="1" s="1"/>
  <c r="J541" i="1" s="1"/>
</calcChain>
</file>

<file path=xl/sharedStrings.xml><?xml version="1.0" encoding="utf-8"?>
<sst xmlns="http://schemas.openxmlformats.org/spreadsheetml/2006/main" count="464" uniqueCount="109">
  <si>
    <t>المــــواد الغـذائيــــة</t>
  </si>
  <si>
    <t>المواد</t>
  </si>
  <si>
    <t>الأسبوع الأول</t>
  </si>
  <si>
    <t>الأسبوع الثاني</t>
  </si>
  <si>
    <t>الأسبوع الثالث</t>
  </si>
  <si>
    <t>الأسبوع الرابع</t>
  </si>
  <si>
    <t>الشهر السابق</t>
  </si>
  <si>
    <t>تجزئة</t>
  </si>
  <si>
    <t>سـميـــد عــادي</t>
  </si>
  <si>
    <t>سميد رفيـــع</t>
  </si>
  <si>
    <t>فــريــنــة</t>
  </si>
  <si>
    <t xml:space="preserve">سكر أبيض </t>
  </si>
  <si>
    <t>فرينة الأطفال
-بليدينا-</t>
  </si>
  <si>
    <t>مسحوق حليب الاطفال-الصحة-</t>
  </si>
  <si>
    <t>مسحـوق حليــب للكبـار(gloria)</t>
  </si>
  <si>
    <t>بـــــن</t>
  </si>
  <si>
    <t>شاي -الخيمة- علبة125غ</t>
  </si>
  <si>
    <t xml:space="preserve">خميرة جافة </t>
  </si>
  <si>
    <t>زيت غذائية</t>
  </si>
  <si>
    <t>فاصولياء جافـة</t>
  </si>
  <si>
    <t>عدس</t>
  </si>
  <si>
    <t xml:space="preserve">حمص </t>
  </si>
  <si>
    <t>أرز</t>
  </si>
  <si>
    <t>عجائن غذائية</t>
  </si>
  <si>
    <t xml:space="preserve">طماطم مصبـرة مستوردة </t>
  </si>
  <si>
    <t>بطاطا</t>
  </si>
  <si>
    <t>طماطم طازجــة</t>
  </si>
  <si>
    <t>بصل اخضر</t>
  </si>
  <si>
    <t>خس</t>
  </si>
  <si>
    <t xml:space="preserve">قرعة </t>
  </si>
  <si>
    <t>جزر</t>
  </si>
  <si>
    <t>فلفل حلو</t>
  </si>
  <si>
    <t>فلفل حار</t>
  </si>
  <si>
    <t>شمـنــدر</t>
  </si>
  <si>
    <t>ثوم مستورد</t>
  </si>
  <si>
    <t xml:space="preserve">ثــــوم محلي </t>
  </si>
  <si>
    <t>فاصوليا خضراء</t>
  </si>
  <si>
    <t>خيار</t>
  </si>
  <si>
    <t>ليمون</t>
  </si>
  <si>
    <t>تمــور</t>
  </si>
  <si>
    <t>تفاح مستورد</t>
  </si>
  <si>
    <t>مـــوز</t>
  </si>
  <si>
    <t>فراولة</t>
  </si>
  <si>
    <t>زعرور</t>
  </si>
  <si>
    <t xml:space="preserve">بطيخ أحمر </t>
  </si>
  <si>
    <t>بطيخ أصفر</t>
  </si>
  <si>
    <t>مشمش</t>
  </si>
  <si>
    <t>خوخ</t>
  </si>
  <si>
    <t>كرز</t>
  </si>
  <si>
    <t>برقوق</t>
  </si>
  <si>
    <t>إجاص</t>
  </si>
  <si>
    <t>برتقال</t>
  </si>
  <si>
    <t>لحم غنم محلي</t>
  </si>
  <si>
    <t>لحم بقر محلي</t>
  </si>
  <si>
    <t>لحم بقر مجمد مستورد</t>
  </si>
  <si>
    <t>لحم دجـاج (مفرغ)</t>
  </si>
  <si>
    <t>بيض</t>
  </si>
  <si>
    <t>الوحدة</t>
  </si>
  <si>
    <t>العدلات المسجلة خلا ل أسابيع الشهر</t>
  </si>
  <si>
    <t xml:space="preserve">متوسط الأسعار الشهرية </t>
  </si>
  <si>
    <t xml:space="preserve">تغيرات و تطورات الأسعار </t>
  </si>
  <si>
    <t>(دج)</t>
  </si>
  <si>
    <t xml:space="preserve">%النسبة </t>
  </si>
  <si>
    <t xml:space="preserve">1- مواد غذائية </t>
  </si>
  <si>
    <t>الشهر المعني</t>
  </si>
  <si>
    <t xml:space="preserve">2- الخضر الطازجة </t>
  </si>
  <si>
    <t>كلغ</t>
  </si>
  <si>
    <t>500 غ</t>
  </si>
  <si>
    <t>5 لتر</t>
  </si>
  <si>
    <t>3-  الفواكــــه المـوسميــة</t>
  </si>
  <si>
    <t>5- مواد البناء</t>
  </si>
  <si>
    <t>الإسمنت الرمادي</t>
  </si>
  <si>
    <t>حديد الخرسانة</t>
  </si>
  <si>
    <t xml:space="preserve">الخشب </t>
  </si>
  <si>
    <t>50 كلغ</t>
  </si>
  <si>
    <t>قنطار</t>
  </si>
  <si>
    <t>الوحدة (04م)</t>
  </si>
  <si>
    <t>/</t>
  </si>
  <si>
    <t>تغيرات الأسعار في بعض المواد خلال شهر جوان 2015</t>
  </si>
  <si>
    <t>الأسعار</t>
  </si>
  <si>
    <t>جدول يبين تطورات الأسعار الشهرية لشهر جوان 2015</t>
  </si>
  <si>
    <t>4- اللحــــوم الحمراء ، البيضاء و البيــــض</t>
  </si>
  <si>
    <t xml:space="preserve">صفيحة 30 بيضة </t>
  </si>
  <si>
    <t>جدول يبين تطورات الأسعار الشهرية لشهر جويلية 2015</t>
  </si>
  <si>
    <t xml:space="preserve">بصل </t>
  </si>
  <si>
    <t>جدول يبين تطورات الأسعار الشهرية لشهر أوت 2015</t>
  </si>
  <si>
    <t>المعدلات المسجلة خلا ل أسابيع الشهر</t>
  </si>
  <si>
    <t>بصل</t>
  </si>
  <si>
    <t xml:space="preserve">الأسعار </t>
  </si>
  <si>
    <t>تغيرات الأسعار لبعض المواد خلال شهر جويلية 2015</t>
  </si>
  <si>
    <t>تغيرات الأسعار لبعض المواد خلال شهر أوت 2015</t>
  </si>
  <si>
    <t>جدول يبين تطورات الأسعار الشهرية لشهر سبتمبر 2015</t>
  </si>
  <si>
    <t>باذنجان</t>
  </si>
  <si>
    <t>تغيرات الأسعار لبعض المواد خلال شهر سبتمبر 2015</t>
  </si>
  <si>
    <t>جدول يبين تطورات الأسعار الشهرية لشهر اكتوبر 2015</t>
  </si>
  <si>
    <t>رمان</t>
  </si>
  <si>
    <t>تغيرات الأسعار لبعض المواد خلال شهر أكتوبر 2015</t>
  </si>
  <si>
    <t>جدول يبين تطورات الأسعار الشهرية لشهر نوفمبر 2015</t>
  </si>
  <si>
    <t>فرينة الاطفال-بليدينا-</t>
  </si>
  <si>
    <t>بصل جاف</t>
  </si>
  <si>
    <t>اليوسفي</t>
  </si>
  <si>
    <t>المعدلات المسجلة خلال أسابيع الشهر</t>
  </si>
  <si>
    <t>تغيرات الأسعار لبعض المواد خلال شهر نوفمبر 2015</t>
  </si>
  <si>
    <t>الأسعــــــــــــــــــــــــــــــــــــار</t>
  </si>
  <si>
    <t>جدول يبين تطورات الأسعار الشهرية لشهر جانفي 2016</t>
  </si>
  <si>
    <t>تغيرات الأسعار لبعض المواد خلال شهر جانفي 2016</t>
  </si>
  <si>
    <t xml:space="preserve"> </t>
  </si>
  <si>
    <t>جدول يبين تطورات الأسعار الشهرية لشهر فيفري 2016</t>
  </si>
  <si>
    <t>تغيرات الأسعار لبعض المواد خلال شهر فيفري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</si>
</sst>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.00"/>
    <numFmt numFmtId="165" formatCode="00"/>
  </numFmts>
  <fonts count="18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5"/>
      <color theme="1"/>
      <name val="Calibri"/>
      <family val="2"/>
      <charset val="178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6">
    <xf numFmtId="0" fontId="0" fillId="0" borderId="0" xfId="0"/>
    <xf numFmtId="2" fontId="2" fillId="0" borderId="1" xfId="1" applyNumberFormat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 readingOrder="2"/>
    </xf>
    <xf numFmtId="165" fontId="5" fillId="2" borderId="1" xfId="1" applyNumberFormat="1" applyFont="1" applyFill="1" applyBorder="1" applyAlignment="1">
      <alignment horizontal="center" vertical="center" readingOrder="2"/>
    </xf>
    <xf numFmtId="0" fontId="3" fillId="0" borderId="0" xfId="1" applyFont="1" applyBorder="1" applyAlignment="1">
      <alignment vertical="center" readingOrder="2"/>
    </xf>
    <xf numFmtId="2" fontId="5" fillId="2" borderId="1" xfId="1" applyNumberFormat="1" applyFont="1" applyFill="1" applyBorder="1" applyAlignment="1">
      <alignment horizontal="center" vertical="center" readingOrder="2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 readingOrder="2"/>
    </xf>
    <xf numFmtId="0" fontId="0" fillId="0" borderId="0" xfId="0" applyFill="1"/>
    <xf numFmtId="0" fontId="2" fillId="0" borderId="1" xfId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 wrapText="1" readingOrder="2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2" fillId="0" borderId="1" xfId="1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2" fontId="2" fillId="0" borderId="0" xfId="1" applyNumberFormat="1" applyFill="1" applyBorder="1"/>
    <xf numFmtId="0" fontId="2" fillId="0" borderId="0" xfId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 readingOrder="2"/>
    </xf>
    <xf numFmtId="2" fontId="0" fillId="0" borderId="0" xfId="0" applyNumberFormat="1" applyFill="1" applyBorder="1"/>
    <xf numFmtId="0" fontId="0" fillId="0" borderId="0" xfId="0" applyAlignment="1">
      <alignment vertical="center" textRotation="90"/>
    </xf>
    <xf numFmtId="2" fontId="2" fillId="0" borderId="2" xfId="1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right" vertical="center" wrapText="1" readingOrder="2"/>
    </xf>
    <xf numFmtId="0" fontId="4" fillId="0" borderId="0" xfId="1" applyFont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 readingOrder="2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 readingOrder="2"/>
    </xf>
    <xf numFmtId="164" fontId="0" fillId="0" borderId="1" xfId="0" applyNumberFormat="1" applyFont="1" applyBorder="1" applyAlignment="1">
      <alignment horizontal="center" vertical="center" readingOrder="2"/>
    </xf>
    <xf numFmtId="2" fontId="0" fillId="3" borderId="1" xfId="0" applyNumberForma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 readingOrder="2"/>
    </xf>
    <xf numFmtId="0" fontId="3" fillId="0" borderId="0" xfId="1" applyFont="1" applyBorder="1" applyAlignment="1">
      <alignment horizontal="center" vertical="center" readingOrder="2"/>
    </xf>
    <xf numFmtId="164" fontId="5" fillId="2" borderId="2" xfId="1" applyNumberFormat="1" applyFont="1" applyFill="1" applyBorder="1" applyAlignment="1">
      <alignment horizontal="center" vertical="center" wrapText="1" readingOrder="2"/>
    </xf>
    <xf numFmtId="164" fontId="5" fillId="2" borderId="3" xfId="1" applyNumberFormat="1" applyFont="1" applyFill="1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 readingOrder="2"/>
    </xf>
    <xf numFmtId="0" fontId="2" fillId="2" borderId="1" xfId="1" applyFill="1" applyBorder="1" applyAlignment="1">
      <alignment horizontal="right" vertical="center" wrapText="1"/>
    </xf>
    <xf numFmtId="0" fontId="2" fillId="2" borderId="1" xfId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textRotation="180"/>
    </xf>
    <xf numFmtId="2" fontId="0" fillId="0" borderId="0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center" readingOrder="2"/>
    </xf>
    <xf numFmtId="0" fontId="2" fillId="0" borderId="0" xfId="1" applyBorder="1" applyAlignment="1">
      <alignment horizontal="center" vertical="center"/>
    </xf>
    <xf numFmtId="0" fontId="10" fillId="0" borderId="0" xfId="1" applyFont="1" applyBorder="1" applyAlignment="1">
      <alignment horizontal="center" vertical="center" readingOrder="2"/>
    </xf>
    <xf numFmtId="0" fontId="0" fillId="0" borderId="1" xfId="0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 readingOrder="2"/>
    </xf>
    <xf numFmtId="0" fontId="4" fillId="0" borderId="0" xfId="1" applyFont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 wrapText="1" readingOrder="2"/>
    </xf>
    <xf numFmtId="0" fontId="3" fillId="4" borderId="0" xfId="1" applyFont="1" applyFill="1" applyBorder="1" applyAlignment="1">
      <alignment vertical="center" readingOrder="2"/>
    </xf>
    <xf numFmtId="0" fontId="0" fillId="4" borderId="0" xfId="0" applyFill="1"/>
    <xf numFmtId="0" fontId="5" fillId="4" borderId="0" xfId="0" applyFont="1" applyFill="1" applyBorder="1" applyAlignment="1">
      <alignment horizontal="center"/>
    </xf>
    <xf numFmtId="164" fontId="5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center" vertical="center" wrapText="1" readingOrder="2"/>
    </xf>
    <xf numFmtId="0" fontId="0" fillId="0" borderId="1" xfId="0" applyBorder="1"/>
    <xf numFmtId="0" fontId="11" fillId="4" borderId="0" xfId="0" applyFont="1" applyFill="1" applyBorder="1" applyAlignment="1">
      <alignment horizontal="center"/>
    </xf>
    <xf numFmtId="164" fontId="11" fillId="4" borderId="0" xfId="1" applyNumberFormat="1" applyFont="1" applyFill="1" applyBorder="1" applyAlignment="1">
      <alignment horizontal="center" vertical="center"/>
    </xf>
    <xf numFmtId="164" fontId="11" fillId="4" borderId="0" xfId="1" applyNumberFormat="1" applyFont="1" applyFill="1" applyBorder="1" applyAlignment="1">
      <alignment horizontal="center" vertical="center" wrapText="1" readingOrder="2"/>
    </xf>
    <xf numFmtId="0" fontId="9" fillId="0" borderId="0" xfId="0" applyFont="1" applyAlignment="1">
      <alignment vertical="center" textRotation="90"/>
    </xf>
    <xf numFmtId="0" fontId="0" fillId="0" borderId="1" xfId="0" applyBorder="1" applyAlignment="1">
      <alignment horizontal="center" vertical="center" readingOrder="2"/>
    </xf>
    <xf numFmtId="0" fontId="0" fillId="0" borderId="1" xfId="0" applyBorder="1" applyAlignment="1">
      <alignment horizontal="center" vertical="center" wrapText="1"/>
    </xf>
    <xf numFmtId="2" fontId="2" fillId="0" borderId="0" xfId="1" applyNumberFormat="1" applyFill="1" applyBorder="1" applyAlignment="1">
      <alignment horizontal="center" vertical="center" wrapText="1"/>
    </xf>
    <xf numFmtId="2" fontId="2" fillId="0" borderId="0" xfId="1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 wrapText="1" readingOrder="2"/>
    </xf>
    <xf numFmtId="164" fontId="5" fillId="2" borderId="1" xfId="1" applyNumberFormat="1" applyFont="1" applyFill="1" applyBorder="1" applyAlignment="1">
      <alignment horizontal="center" vertical="center" readingOrder="2"/>
    </xf>
    <xf numFmtId="164" fontId="5" fillId="2" borderId="1" xfId="1" applyNumberFormat="1" applyFont="1" applyFill="1" applyBorder="1" applyAlignment="1">
      <alignment horizontal="center" vertical="center" readingOrder="2"/>
    </xf>
    <xf numFmtId="2" fontId="0" fillId="0" borderId="1" xfId="0" applyNumberFormat="1" applyBorder="1"/>
    <xf numFmtId="2" fontId="0" fillId="0" borderId="1" xfId="0" applyNumberFormat="1" applyBorder="1" applyAlignment="1">
      <alignment vertical="center"/>
    </xf>
    <xf numFmtId="164" fontId="5" fillId="2" borderId="2" xfId="1" applyNumberFormat="1" applyFont="1" applyFill="1" applyBorder="1" applyAlignment="1">
      <alignment horizontal="center" vertical="center" wrapText="1" readingOrder="2"/>
    </xf>
    <xf numFmtId="0" fontId="0" fillId="0" borderId="1" xfId="0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 readingOrder="2"/>
    </xf>
    <xf numFmtId="164" fontId="5" fillId="4" borderId="1" xfId="1" applyNumberFormat="1" applyFont="1" applyFill="1" applyBorder="1" applyAlignment="1">
      <alignment horizontal="center" vertical="center" readingOrder="2"/>
    </xf>
    <xf numFmtId="164" fontId="5" fillId="4" borderId="0" xfId="1" applyNumberFormat="1" applyFont="1" applyFill="1" applyBorder="1" applyAlignment="1">
      <alignment horizontal="center" vertical="center" readingOrder="2"/>
    </xf>
    <xf numFmtId="0" fontId="0" fillId="4" borderId="0" xfId="0" applyFill="1" applyBorder="1" applyAlignment="1">
      <alignment horizontal="center" vertical="center"/>
    </xf>
    <xf numFmtId="2" fontId="2" fillId="4" borderId="0" xfId="1" applyNumberFormat="1" applyFill="1" applyBorder="1" applyAlignment="1">
      <alignment horizontal="center" vertical="center" wrapText="1"/>
    </xf>
    <xf numFmtId="2" fontId="2" fillId="4" borderId="0" xfId="1" applyNumberFormat="1" applyFill="1" applyBorder="1" applyAlignment="1">
      <alignment horizontal="center" vertical="center"/>
    </xf>
    <xf numFmtId="2" fontId="2" fillId="0" borderId="0" xfId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 wrapText="1" readingOrder="2"/>
    </xf>
    <xf numFmtId="164" fontId="5" fillId="2" borderId="1" xfId="1" applyNumberFormat="1" applyFont="1" applyFill="1" applyBorder="1" applyAlignment="1">
      <alignment horizontal="center" vertical="center" readingOrder="2"/>
    </xf>
    <xf numFmtId="0" fontId="12" fillId="0" borderId="0" xfId="0" applyFont="1" applyAlignment="1">
      <alignment vertical="center" textRotation="90"/>
    </xf>
    <xf numFmtId="0" fontId="0" fillId="0" borderId="1" xfId="0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 wrapText="1" readingOrder="2"/>
    </xf>
    <xf numFmtId="164" fontId="5" fillId="2" borderId="1" xfId="1" applyNumberFormat="1" applyFont="1" applyFill="1" applyBorder="1" applyAlignment="1">
      <alignment horizontal="center" vertical="center" readingOrder="2"/>
    </xf>
    <xf numFmtId="0" fontId="0" fillId="0" borderId="0" xfId="0" applyAlignment="1">
      <alignment vertical="center"/>
    </xf>
    <xf numFmtId="0" fontId="2" fillId="2" borderId="1" xfId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 readingOrder="2"/>
    </xf>
    <xf numFmtId="164" fontId="8" fillId="2" borderId="1" xfId="1" applyNumberFormat="1" applyFont="1" applyFill="1" applyBorder="1" applyAlignment="1">
      <alignment horizontal="right" vertical="center" readingOrder="2"/>
    </xf>
    <xf numFmtId="164" fontId="7" fillId="0" borderId="0" xfId="1" applyNumberFormat="1" applyFont="1" applyFill="1" applyBorder="1" applyAlignment="1">
      <alignment horizontal="right" vertical="center" wrapText="1" readingOrder="2"/>
    </xf>
    <xf numFmtId="164" fontId="8" fillId="0" borderId="0" xfId="1" applyNumberFormat="1" applyFont="1" applyFill="1" applyBorder="1" applyAlignment="1">
      <alignment horizontal="right" vertical="center" readingOrder="2"/>
    </xf>
    <xf numFmtId="164" fontId="8" fillId="4" borderId="0" xfId="1" applyNumberFormat="1" applyFont="1" applyFill="1" applyBorder="1" applyAlignment="1">
      <alignment horizontal="right" vertical="center" readingOrder="2"/>
    </xf>
    <xf numFmtId="2" fontId="1" fillId="0" borderId="1" xfId="1" applyNumberFormat="1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5" xfId="1" applyFont="1" applyBorder="1" applyAlignment="1">
      <alignment horizontal="center" vertical="center" readingOrder="2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0" borderId="9" xfId="1" applyFont="1" applyBorder="1" applyAlignment="1">
      <alignment horizontal="center" vertical="center" readingOrder="2"/>
    </xf>
    <xf numFmtId="0" fontId="17" fillId="0" borderId="5" xfId="1" applyFont="1" applyBorder="1" applyAlignment="1">
      <alignment horizontal="center" vertical="center" readingOrder="2"/>
    </xf>
    <xf numFmtId="0" fontId="5" fillId="0" borderId="9" xfId="0" applyFont="1" applyBorder="1" applyAlignment="1">
      <alignment horizontal="center" vertical="center" readingOrder="2"/>
    </xf>
    <xf numFmtId="0" fontId="5" fillId="0" borderId="5" xfId="0" applyFont="1" applyBorder="1" applyAlignment="1">
      <alignment horizontal="center" vertical="center" readingOrder="2"/>
    </xf>
    <xf numFmtId="164" fontId="6" fillId="0" borderId="8" xfId="1" applyNumberFormat="1" applyFont="1" applyFill="1" applyBorder="1" applyAlignment="1">
      <alignment horizontal="center" vertical="center" wrapText="1" readingOrder="2"/>
    </xf>
    <xf numFmtId="164" fontId="6" fillId="0" borderId="9" xfId="1" applyNumberFormat="1" applyFont="1" applyFill="1" applyBorder="1" applyAlignment="1">
      <alignment horizontal="center" vertical="center" wrapText="1" readingOrder="2"/>
    </xf>
    <xf numFmtId="164" fontId="6" fillId="0" borderId="11" xfId="1" applyNumberFormat="1" applyFont="1" applyFill="1" applyBorder="1" applyAlignment="1">
      <alignment horizontal="center" vertical="center" wrapText="1" readingOrder="2"/>
    </xf>
    <xf numFmtId="164" fontId="6" fillId="0" borderId="5" xfId="1" applyNumberFormat="1" applyFont="1" applyFill="1" applyBorder="1" applyAlignment="1">
      <alignment horizontal="center" vertical="center" wrapText="1" readingOrder="2"/>
    </xf>
    <xf numFmtId="0" fontId="0" fillId="0" borderId="3" xfId="0" applyBorder="1" applyAlignment="1">
      <alignment horizontal="center" vertical="center" readingOrder="2"/>
    </xf>
    <xf numFmtId="0" fontId="0" fillId="0" borderId="7" xfId="0" applyBorder="1" applyAlignment="1">
      <alignment horizontal="center" vertical="center" readingOrder="2"/>
    </xf>
    <xf numFmtId="0" fontId="0" fillId="0" borderId="2" xfId="0" applyBorder="1" applyAlignment="1">
      <alignment horizontal="center" vertical="center" readingOrder="2"/>
    </xf>
    <xf numFmtId="0" fontId="14" fillId="0" borderId="0" xfId="1" applyFont="1" applyAlignment="1">
      <alignment horizontal="center" vertical="center"/>
    </xf>
    <xf numFmtId="0" fontId="15" fillId="0" borderId="5" xfId="1" applyFont="1" applyBorder="1" applyAlignment="1">
      <alignment horizontal="center" vertical="center" readingOrder="2"/>
    </xf>
    <xf numFmtId="0" fontId="3" fillId="0" borderId="5" xfId="1" applyFont="1" applyBorder="1" applyAlignment="1">
      <alignment horizontal="center" vertical="center" readingOrder="2"/>
    </xf>
    <xf numFmtId="164" fontId="6" fillId="2" borderId="3" xfId="1" applyNumberFormat="1" applyFont="1" applyFill="1" applyBorder="1" applyAlignment="1">
      <alignment horizontal="center" vertical="center" wrapText="1" readingOrder="2"/>
    </xf>
    <xf numFmtId="164" fontId="6" fillId="2" borderId="7" xfId="1" applyNumberFormat="1" applyFont="1" applyFill="1" applyBorder="1" applyAlignment="1">
      <alignment horizontal="center" vertical="center" wrapText="1" readingOrder="2"/>
    </xf>
    <xf numFmtId="164" fontId="6" fillId="2" borderId="2" xfId="1" applyNumberFormat="1" applyFont="1" applyFill="1" applyBorder="1" applyAlignment="1">
      <alignment horizontal="center" vertical="center" wrapText="1" readingOrder="2"/>
    </xf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64" fontId="5" fillId="2" borderId="3" xfId="1" applyNumberFormat="1" applyFont="1" applyFill="1" applyBorder="1" applyAlignment="1">
      <alignment horizontal="center" vertical="center" wrapText="1" readingOrder="2"/>
    </xf>
    <xf numFmtId="164" fontId="5" fillId="2" borderId="2" xfId="1" applyNumberFormat="1" applyFont="1" applyFill="1" applyBorder="1" applyAlignment="1">
      <alignment horizontal="center" vertical="center" wrapText="1" readingOrder="2"/>
    </xf>
    <xf numFmtId="0" fontId="5" fillId="2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readingOrder="2"/>
    </xf>
    <xf numFmtId="0" fontId="12" fillId="0" borderId="0" xfId="0" applyFont="1" applyAlignment="1">
      <alignment horizontal="center" vertical="center" textRotation="90"/>
    </xf>
    <xf numFmtId="0" fontId="4" fillId="0" borderId="0" xfId="1" applyFont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5" fillId="0" borderId="9" xfId="0" applyFont="1" applyBorder="1" applyAlignment="1">
      <alignment horizontal="center" readingOrder="2"/>
    </xf>
    <xf numFmtId="0" fontId="10" fillId="0" borderId="5" xfId="1" applyFont="1" applyBorder="1" applyAlignment="1">
      <alignment horizontal="center" vertical="center" readingOrder="2"/>
    </xf>
    <xf numFmtId="0" fontId="3" fillId="0" borderId="6" xfId="1" applyFont="1" applyBorder="1" applyAlignment="1">
      <alignment horizontal="center" vertical="center" readingOrder="2"/>
    </xf>
    <xf numFmtId="0" fontId="3" fillId="0" borderId="4" xfId="1" applyFont="1" applyBorder="1" applyAlignment="1">
      <alignment horizontal="center" vertical="center" readingOrder="2"/>
    </xf>
    <xf numFmtId="0" fontId="5" fillId="0" borderId="1" xfId="0" applyFont="1" applyBorder="1" applyAlignment="1">
      <alignment horizontal="center"/>
    </xf>
    <xf numFmtId="164" fontId="5" fillId="2" borderId="1" xfId="1" applyNumberFormat="1" applyFont="1" applyFill="1" applyBorder="1" applyAlignment="1">
      <alignment horizontal="center" vertical="center" readingOrder="2"/>
    </xf>
    <xf numFmtId="0" fontId="5" fillId="2" borderId="1" xfId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textRotation="90"/>
    </xf>
    <xf numFmtId="0" fontId="5" fillId="0" borderId="0" xfId="0" applyFont="1" applyAlignment="1">
      <alignment horizontal="center" vertical="center" textRotation="180"/>
    </xf>
    <xf numFmtId="0" fontId="3" fillId="0" borderId="0" xfId="1" applyFont="1" applyBorder="1" applyAlignment="1">
      <alignment horizontal="center" vertical="center" readingOrder="2"/>
    </xf>
    <xf numFmtId="0" fontId="16" fillId="0" borderId="6" xfId="0" applyFont="1" applyBorder="1" applyAlignment="1">
      <alignment horizontal="center" readingOrder="2"/>
    </xf>
    <xf numFmtId="0" fontId="16" fillId="0" borderId="5" xfId="1" applyFont="1" applyBorder="1" applyAlignment="1">
      <alignment horizontal="center" vertical="center" readingOrder="2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11329833770779"/>
          <c:y val="4.8062855779391213E-2"/>
          <c:w val="0.59867847769029114"/>
          <c:h val="0.81132733408323954"/>
        </c:manualLayout>
      </c:layout>
      <c:lineChart>
        <c:grouping val="standard"/>
        <c:varyColors val="0"/>
        <c:ser>
          <c:idx val="0"/>
          <c:order val="0"/>
          <c:tx>
            <c:v>السكر</c:v>
          </c:tx>
          <c:val>
            <c:numRef>
              <c:f>Feuil1!$C$10:$F$10</c:f>
            </c:numRef>
          </c:val>
          <c:smooth val="0"/>
        </c:ser>
        <c:ser>
          <c:idx val="1"/>
          <c:order val="1"/>
          <c:tx>
            <c:v>الزيت</c:v>
          </c:tx>
          <c:val>
            <c:numRef>
              <c:f>Feuil1!$C$17:$F$17</c:f>
            </c:numRef>
          </c:val>
          <c:smooth val="0"/>
        </c:ser>
        <c:ser>
          <c:idx val="2"/>
          <c:order val="2"/>
          <c:tx>
            <c:v>طماطم مصبرة </c:v>
          </c:tx>
          <c:val>
            <c:numRef>
              <c:f>Feuil1!$C$23:$F$23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21920"/>
        <c:axId val="30723456"/>
      </c:lineChart>
      <c:catAx>
        <c:axId val="30721920"/>
        <c:scaling>
          <c:orientation val="minMax"/>
        </c:scaling>
        <c:delete val="0"/>
        <c:axPos val="b"/>
        <c:majorTickMark val="out"/>
        <c:minorTickMark val="none"/>
        <c:tickLblPos val="nextTo"/>
        <c:crossAx val="30723456"/>
        <c:crosses val="autoZero"/>
        <c:auto val="1"/>
        <c:lblAlgn val="ctr"/>
        <c:lblOffset val="100"/>
        <c:noMultiLvlLbl val="0"/>
      </c:catAx>
      <c:valAx>
        <c:axId val="307234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0721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سكر أبيض</c:v>
          </c:tx>
          <c:val>
            <c:numRef>
              <c:f>Feuil1!$C$197:$F$197</c:f>
            </c:numRef>
          </c:val>
          <c:smooth val="0"/>
        </c:ser>
        <c:ser>
          <c:idx val="1"/>
          <c:order val="1"/>
          <c:tx>
            <c:v>عدس</c:v>
          </c:tx>
          <c:val>
            <c:numRef>
              <c:f>Feuil1!$C$206:$F$206</c:f>
            </c:numRef>
          </c:val>
          <c:smooth val="0"/>
        </c:ser>
        <c:ser>
          <c:idx val="2"/>
          <c:order val="2"/>
          <c:tx>
            <c:v>حمص</c:v>
          </c:tx>
          <c:val>
            <c:numRef>
              <c:f>Feuil1!$C$207:$F$207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76736"/>
        <c:axId val="35086720"/>
      </c:lineChart>
      <c:catAx>
        <c:axId val="35076736"/>
        <c:scaling>
          <c:orientation val="minMax"/>
        </c:scaling>
        <c:delete val="0"/>
        <c:axPos val="b"/>
        <c:majorTickMark val="out"/>
        <c:minorTickMark val="none"/>
        <c:tickLblPos val="nextTo"/>
        <c:crossAx val="35086720"/>
        <c:crosses val="autoZero"/>
        <c:auto val="1"/>
        <c:lblAlgn val="ctr"/>
        <c:lblOffset val="100"/>
        <c:noMultiLvlLbl val="0"/>
      </c:catAx>
      <c:valAx>
        <c:axId val="350867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5076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بطاطا</c:v>
          </c:tx>
          <c:val>
            <c:numRef>
              <c:f>Feuil1!$C$212:$F$212</c:f>
            </c:numRef>
          </c:val>
          <c:smooth val="0"/>
        </c:ser>
        <c:ser>
          <c:idx val="1"/>
          <c:order val="1"/>
          <c:tx>
            <c:v>طماطم طازجة</c:v>
          </c:tx>
          <c:val>
            <c:numRef>
              <c:f>Feuil1!$C$213:$F$213</c:f>
            </c:numRef>
          </c:val>
          <c:smooth val="0"/>
        </c:ser>
        <c:ser>
          <c:idx val="2"/>
          <c:order val="2"/>
          <c:tx>
            <c:v>قرعة</c:v>
          </c:tx>
          <c:val>
            <c:numRef>
              <c:f>Feuil1!$C$216:$F$216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20640"/>
        <c:axId val="35122176"/>
      </c:lineChart>
      <c:catAx>
        <c:axId val="35120640"/>
        <c:scaling>
          <c:orientation val="minMax"/>
        </c:scaling>
        <c:delete val="0"/>
        <c:axPos val="b"/>
        <c:majorTickMark val="out"/>
        <c:minorTickMark val="none"/>
        <c:tickLblPos val="nextTo"/>
        <c:crossAx val="35122176"/>
        <c:crosses val="autoZero"/>
        <c:auto val="1"/>
        <c:lblAlgn val="ctr"/>
        <c:lblOffset val="100"/>
        <c:noMultiLvlLbl val="0"/>
      </c:catAx>
      <c:valAx>
        <c:axId val="351221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5120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دقلة</c:v>
          </c:tx>
          <c:val>
            <c:numRef>
              <c:f>Feuil1!$C$225:$F$225</c:f>
            </c:numRef>
          </c:val>
          <c:smooth val="0"/>
        </c:ser>
        <c:ser>
          <c:idx val="1"/>
          <c:order val="1"/>
          <c:tx>
            <c:v>تفاح محلي</c:v>
          </c:tx>
          <c:val>
            <c:numRef>
              <c:f>Feuil1!$C$226:$F$226</c:f>
            </c:numRef>
          </c:val>
          <c:smooth val="0"/>
        </c:ser>
        <c:ser>
          <c:idx val="2"/>
          <c:order val="2"/>
          <c:tx>
            <c:v>موز</c:v>
          </c:tx>
          <c:val>
            <c:numRef>
              <c:f>Feuil1!$C$228:$F$228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96896"/>
        <c:axId val="34498432"/>
      </c:lineChart>
      <c:catAx>
        <c:axId val="34496896"/>
        <c:scaling>
          <c:orientation val="minMax"/>
        </c:scaling>
        <c:delete val="0"/>
        <c:axPos val="b"/>
        <c:majorTickMark val="out"/>
        <c:minorTickMark val="none"/>
        <c:tickLblPos val="nextTo"/>
        <c:crossAx val="34498432"/>
        <c:crosses val="autoZero"/>
        <c:auto val="1"/>
        <c:lblAlgn val="ctr"/>
        <c:lblOffset val="100"/>
        <c:noMultiLvlLbl val="0"/>
      </c:catAx>
      <c:valAx>
        <c:axId val="3449843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4496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77996500437445"/>
          <c:y val="2.8252405949256338E-2"/>
          <c:w val="0.66523381452318819"/>
          <c:h val="0.79822506561679785"/>
        </c:manualLayout>
      </c:layout>
      <c:lineChart>
        <c:grouping val="standard"/>
        <c:varyColors val="0"/>
        <c:ser>
          <c:idx val="0"/>
          <c:order val="0"/>
          <c:tx>
            <c:v>دجاج مفرغ</c:v>
          </c:tx>
          <c:val>
            <c:numRef>
              <c:f>Feuil1!$C$246:$F$246</c:f>
            </c:numRef>
          </c:val>
          <c:smooth val="0"/>
        </c:ser>
        <c:ser>
          <c:idx val="1"/>
          <c:order val="1"/>
          <c:tx>
            <c:v>بيض</c:v>
          </c:tx>
          <c:val>
            <c:numRef>
              <c:f>Feuil1!$C$247:$F$247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19296"/>
        <c:axId val="34533376"/>
      </c:lineChart>
      <c:catAx>
        <c:axId val="34519296"/>
        <c:scaling>
          <c:orientation val="minMax"/>
        </c:scaling>
        <c:delete val="0"/>
        <c:axPos val="b"/>
        <c:majorTickMark val="out"/>
        <c:minorTickMark val="none"/>
        <c:tickLblPos val="nextTo"/>
        <c:crossAx val="34533376"/>
        <c:crosses val="autoZero"/>
        <c:auto val="1"/>
        <c:lblAlgn val="ctr"/>
        <c:lblOffset val="100"/>
        <c:noMultiLvlLbl val="0"/>
      </c:catAx>
      <c:valAx>
        <c:axId val="345333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4519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سكر</c:v>
          </c:tx>
          <c:val>
            <c:numRef>
              <c:f>Feuil1!$C$290:$F$290</c:f>
            </c:numRef>
          </c:val>
          <c:smooth val="0"/>
        </c:ser>
        <c:ser>
          <c:idx val="1"/>
          <c:order val="1"/>
          <c:tx>
            <c:v>فاصولياء جافة</c:v>
          </c:tx>
          <c:val>
            <c:numRef>
              <c:f>Feuil1!$C$298:$F$298</c:f>
            </c:numRef>
          </c:val>
          <c:smooth val="0"/>
        </c:ser>
        <c:ser>
          <c:idx val="2"/>
          <c:order val="2"/>
          <c:tx>
            <c:v>عدس</c:v>
          </c:tx>
          <c:val>
            <c:numRef>
              <c:f>Feuil1!$C$299:$F$299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28736"/>
        <c:axId val="34630272"/>
      </c:lineChart>
      <c:catAx>
        <c:axId val="34628736"/>
        <c:scaling>
          <c:orientation val="minMax"/>
        </c:scaling>
        <c:delete val="0"/>
        <c:axPos val="b"/>
        <c:majorTickMark val="out"/>
        <c:minorTickMark val="none"/>
        <c:tickLblPos val="nextTo"/>
        <c:crossAx val="34630272"/>
        <c:crosses val="autoZero"/>
        <c:auto val="1"/>
        <c:lblAlgn val="ctr"/>
        <c:lblOffset val="100"/>
        <c:noMultiLvlLbl val="0"/>
      </c:catAx>
      <c:valAx>
        <c:axId val="346302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4628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98740918254769"/>
          <c:y val="4.4133428775948523E-2"/>
          <c:w val="0.6589474685229566"/>
          <c:h val="0.78868661417322861"/>
        </c:manualLayout>
      </c:layout>
      <c:lineChart>
        <c:grouping val="standard"/>
        <c:varyColors val="0"/>
        <c:ser>
          <c:idx val="1"/>
          <c:order val="0"/>
          <c:tx>
            <c:v>طماطم طازجة</c:v>
          </c:tx>
          <c:val>
            <c:numRef>
              <c:f>Feuil1!$C$306:$F$306</c:f>
            </c:numRef>
          </c:val>
          <c:smooth val="0"/>
        </c:ser>
        <c:ser>
          <c:idx val="2"/>
          <c:order val="1"/>
          <c:tx>
            <c:v>خس</c:v>
          </c:tx>
          <c:val>
            <c:numRef>
              <c:f>Feuil1!$C$308:$F$308</c:f>
            </c:numRef>
          </c:val>
          <c:smooth val="0"/>
        </c:ser>
        <c:ser>
          <c:idx val="3"/>
          <c:order val="2"/>
          <c:tx>
            <c:v>قرعة</c:v>
          </c:tx>
          <c:val>
            <c:numRef>
              <c:f>Feuil1!$C$309:$F$309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60352"/>
        <c:axId val="34661888"/>
      </c:lineChart>
      <c:catAx>
        <c:axId val="34660352"/>
        <c:scaling>
          <c:orientation val="minMax"/>
        </c:scaling>
        <c:delete val="0"/>
        <c:axPos val="b"/>
        <c:majorTickMark val="out"/>
        <c:minorTickMark val="none"/>
        <c:tickLblPos val="nextTo"/>
        <c:crossAx val="34661888"/>
        <c:crosses val="autoZero"/>
        <c:auto val="1"/>
        <c:lblAlgn val="ctr"/>
        <c:lblOffset val="100"/>
        <c:noMultiLvlLbl val="0"/>
      </c:catAx>
      <c:valAx>
        <c:axId val="346618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4660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77996500437445"/>
          <c:y val="3.7511665208515642E-2"/>
          <c:w val="0.64420625546806665"/>
          <c:h val="0.79822506561679785"/>
        </c:manualLayout>
      </c:layout>
      <c:lineChart>
        <c:grouping val="standard"/>
        <c:varyColors val="0"/>
        <c:ser>
          <c:idx val="1"/>
          <c:order val="0"/>
          <c:tx>
            <c:v>تفاح محلي</c:v>
          </c:tx>
          <c:val>
            <c:numRef>
              <c:f>Feuil1!$C$318:$F$318</c:f>
            </c:numRef>
          </c:val>
          <c:smooth val="0"/>
        </c:ser>
        <c:ser>
          <c:idx val="2"/>
          <c:order val="1"/>
          <c:tx>
            <c:v>اجاص</c:v>
          </c:tx>
          <c:val>
            <c:numRef>
              <c:f>Feuil1!$C$321:$F$321</c:f>
            </c:numRef>
          </c:val>
          <c:smooth val="0"/>
        </c:ser>
        <c:ser>
          <c:idx val="3"/>
          <c:order val="2"/>
          <c:tx>
            <c:v>عنب</c:v>
          </c:tx>
          <c:val>
            <c:numRef>
              <c:f>Feuil1!$C$323:$F$323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48352"/>
        <c:axId val="34550144"/>
      </c:lineChart>
      <c:catAx>
        <c:axId val="34548352"/>
        <c:scaling>
          <c:orientation val="minMax"/>
        </c:scaling>
        <c:delete val="0"/>
        <c:axPos val="b"/>
        <c:majorTickMark val="out"/>
        <c:minorTickMark val="none"/>
        <c:tickLblPos val="nextTo"/>
        <c:crossAx val="34550144"/>
        <c:crosses val="autoZero"/>
        <c:auto val="1"/>
        <c:lblAlgn val="ctr"/>
        <c:lblOffset val="100"/>
        <c:noMultiLvlLbl val="0"/>
      </c:catAx>
      <c:valAx>
        <c:axId val="345501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4548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66885389326341"/>
          <c:y val="7.4548702245552642E-2"/>
          <c:w val="0.59742847769028873"/>
          <c:h val="0.79822506561679785"/>
        </c:manualLayout>
      </c:layout>
      <c:lineChart>
        <c:grouping val="standard"/>
        <c:varyColors val="0"/>
        <c:ser>
          <c:idx val="1"/>
          <c:order val="0"/>
          <c:tx>
            <c:v>لحم دجاج مفرغ</c:v>
          </c:tx>
          <c:val>
            <c:numRef>
              <c:f>Feuil1!$C$335:$F$335</c:f>
            </c:numRef>
          </c:val>
          <c:smooth val="0"/>
        </c:ser>
        <c:ser>
          <c:idx val="2"/>
          <c:order val="1"/>
          <c:tx>
            <c:v>بيض</c:v>
          </c:tx>
          <c:val>
            <c:numRef>
              <c:f>Feuil1!$C$336:$F$336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91488"/>
        <c:axId val="34593024"/>
      </c:lineChart>
      <c:catAx>
        <c:axId val="34591488"/>
        <c:scaling>
          <c:orientation val="minMax"/>
        </c:scaling>
        <c:delete val="0"/>
        <c:axPos val="b"/>
        <c:majorTickMark val="out"/>
        <c:minorTickMark val="none"/>
        <c:tickLblPos val="nextTo"/>
        <c:crossAx val="34593024"/>
        <c:crosses val="autoZero"/>
        <c:auto val="1"/>
        <c:lblAlgn val="ctr"/>
        <c:lblOffset val="100"/>
        <c:noMultiLvlLbl val="0"/>
      </c:catAx>
      <c:valAx>
        <c:axId val="345930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4591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دجاج مفرغ</c:v>
          </c:tx>
          <c:val>
            <c:numRef>
              <c:f>Feuil1!$C$401:$F$401</c:f>
            </c:numRef>
          </c:val>
          <c:smooth val="0"/>
        </c:ser>
        <c:ser>
          <c:idx val="2"/>
          <c:order val="1"/>
          <c:tx>
            <c:v>بيض</c:v>
          </c:tx>
          <c:val>
            <c:numRef>
              <c:f>Feuil1!$C$402:$F$402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44800"/>
        <c:axId val="74862976"/>
      </c:lineChart>
      <c:catAx>
        <c:axId val="74844800"/>
        <c:scaling>
          <c:orientation val="minMax"/>
        </c:scaling>
        <c:delete val="0"/>
        <c:axPos val="b"/>
        <c:majorTickMark val="out"/>
        <c:minorTickMark val="none"/>
        <c:tickLblPos val="nextTo"/>
        <c:crossAx val="74862976"/>
        <c:crosses val="autoZero"/>
        <c:auto val="1"/>
        <c:lblAlgn val="ctr"/>
        <c:lblOffset val="100"/>
        <c:noMultiLvlLbl val="0"/>
      </c:catAx>
      <c:valAx>
        <c:axId val="748629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4844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سكر أبيض</c:v>
          </c:tx>
          <c:val>
            <c:numRef>
              <c:f>Feuil1!$C$441:$F$441</c:f>
            </c:numRef>
          </c:val>
          <c:smooth val="0"/>
        </c:ser>
        <c:ser>
          <c:idx val="2"/>
          <c:order val="1"/>
          <c:tx>
            <c:v>فاصولياء جافة</c:v>
          </c:tx>
          <c:val>
            <c:numRef>
              <c:f>Feuil1!$C$449:$F$449</c:f>
            </c:numRef>
          </c:val>
          <c:smooth val="0"/>
        </c:ser>
        <c:ser>
          <c:idx val="3"/>
          <c:order val="2"/>
          <c:tx>
            <c:v>عجائن غذائية</c:v>
          </c:tx>
          <c:val>
            <c:numRef>
              <c:f>Feuil1!$C$453:$F$453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00992"/>
        <c:axId val="74902528"/>
      </c:lineChart>
      <c:catAx>
        <c:axId val="74900992"/>
        <c:scaling>
          <c:orientation val="minMax"/>
        </c:scaling>
        <c:delete val="0"/>
        <c:axPos val="b"/>
        <c:majorTickMark val="out"/>
        <c:minorTickMark val="none"/>
        <c:tickLblPos val="nextTo"/>
        <c:crossAx val="74902528"/>
        <c:crosses val="autoZero"/>
        <c:auto val="1"/>
        <c:lblAlgn val="ctr"/>
        <c:lblOffset val="100"/>
        <c:noMultiLvlLbl val="0"/>
      </c:catAx>
      <c:valAx>
        <c:axId val="7490252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4900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بطاطا</c:v>
          </c:tx>
          <c:val>
            <c:numRef>
              <c:f>Feuil1!$C$25:$F$25</c:f>
            </c:numRef>
          </c:val>
          <c:smooth val="0"/>
        </c:ser>
        <c:ser>
          <c:idx val="1"/>
          <c:order val="1"/>
          <c:tx>
            <c:v>قرعة</c:v>
          </c:tx>
          <c:val>
            <c:numRef>
              <c:f>Feuil1!$C$29:$F$29</c:f>
            </c:numRef>
          </c:val>
          <c:smooth val="0"/>
        </c:ser>
        <c:ser>
          <c:idx val="2"/>
          <c:order val="2"/>
          <c:tx>
            <c:v>فلفل حار</c:v>
          </c:tx>
          <c:val>
            <c:numRef>
              <c:f>Feuil1!$C$32:$F$32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52960"/>
        <c:axId val="31754496"/>
      </c:lineChart>
      <c:catAx>
        <c:axId val="31752960"/>
        <c:scaling>
          <c:orientation val="minMax"/>
        </c:scaling>
        <c:delete val="0"/>
        <c:axPos val="b"/>
        <c:majorTickMark val="out"/>
        <c:minorTickMark val="none"/>
        <c:tickLblPos val="nextTo"/>
        <c:crossAx val="31754496"/>
        <c:crosses val="autoZero"/>
        <c:auto val="1"/>
        <c:lblAlgn val="ctr"/>
        <c:lblOffset val="100"/>
        <c:noMultiLvlLbl val="0"/>
      </c:catAx>
      <c:valAx>
        <c:axId val="317544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1752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بطاطا</c:v>
          </c:tx>
          <c:val>
            <c:numRef>
              <c:f>Feuil1!$C$457:$F$457</c:f>
            </c:numRef>
          </c:val>
          <c:smooth val="0"/>
        </c:ser>
        <c:ser>
          <c:idx val="2"/>
          <c:order val="1"/>
          <c:tx>
            <c:v>طماطم طازجة</c:v>
          </c:tx>
          <c:val>
            <c:numRef>
              <c:f>Feuil1!$C$458:$F$458</c:f>
            </c:numRef>
          </c:val>
          <c:smooth val="0"/>
        </c:ser>
        <c:ser>
          <c:idx val="3"/>
          <c:order val="2"/>
          <c:tx>
            <c:v>قرعة</c:v>
          </c:tx>
          <c:val>
            <c:numRef>
              <c:f>Feuil1!$C$462:$F$462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5568"/>
        <c:axId val="74927104"/>
      </c:lineChart>
      <c:catAx>
        <c:axId val="74925568"/>
        <c:scaling>
          <c:orientation val="minMax"/>
        </c:scaling>
        <c:delete val="0"/>
        <c:axPos val="b"/>
        <c:majorTickMark val="out"/>
        <c:minorTickMark val="none"/>
        <c:tickLblPos val="nextTo"/>
        <c:crossAx val="74927104"/>
        <c:crosses val="autoZero"/>
        <c:auto val="1"/>
        <c:lblAlgn val="ctr"/>
        <c:lblOffset val="100"/>
        <c:noMultiLvlLbl val="0"/>
      </c:catAx>
      <c:valAx>
        <c:axId val="749271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4925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تفاح مستورد</c:v>
          </c:tx>
          <c:val>
            <c:numRef>
              <c:f>Feuil1!$C$474:$F$474</c:f>
            </c:numRef>
          </c:val>
          <c:smooth val="0"/>
        </c:ser>
        <c:ser>
          <c:idx val="1"/>
          <c:order val="1"/>
          <c:tx>
            <c:v>يوسفي</c:v>
          </c:tx>
          <c:val>
            <c:numRef>
              <c:f>Feuil1!$C$476:$F$476</c:f>
            </c:numRef>
          </c:val>
          <c:smooth val="0"/>
        </c:ser>
        <c:ser>
          <c:idx val="2"/>
          <c:order val="2"/>
          <c:tx>
            <c:v>برتقال</c:v>
          </c:tx>
          <c:val>
            <c:numRef>
              <c:f>Feuil1!$C$477:$F$477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61280"/>
        <c:axId val="74962816"/>
      </c:lineChart>
      <c:catAx>
        <c:axId val="74961280"/>
        <c:scaling>
          <c:orientation val="minMax"/>
        </c:scaling>
        <c:delete val="0"/>
        <c:axPos val="b"/>
        <c:majorTickMark val="out"/>
        <c:minorTickMark val="none"/>
        <c:tickLblPos val="nextTo"/>
        <c:crossAx val="74962816"/>
        <c:crosses val="autoZero"/>
        <c:auto val="1"/>
        <c:lblAlgn val="ctr"/>
        <c:lblOffset val="100"/>
        <c:noMultiLvlLbl val="0"/>
      </c:catAx>
      <c:valAx>
        <c:axId val="7496281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4961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دجاج مفرغ</c:v>
          </c:tx>
          <c:val>
            <c:numRef>
              <c:f>Feuil1!$C$486:$F$486</c:f>
            </c:numRef>
          </c:val>
          <c:smooth val="0"/>
        </c:ser>
        <c:ser>
          <c:idx val="2"/>
          <c:order val="1"/>
          <c:tx>
            <c:v>بيض</c:v>
          </c:tx>
          <c:val>
            <c:numRef>
              <c:f>Feuil1!$C$487:$F$487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569408"/>
        <c:axId val="75587584"/>
      </c:lineChart>
      <c:catAx>
        <c:axId val="75569408"/>
        <c:scaling>
          <c:orientation val="minMax"/>
        </c:scaling>
        <c:delete val="0"/>
        <c:axPos val="b"/>
        <c:majorTickMark val="out"/>
        <c:minorTickMark val="none"/>
        <c:tickLblPos val="nextTo"/>
        <c:crossAx val="75587584"/>
        <c:crosses val="autoZero"/>
        <c:auto val="1"/>
        <c:lblAlgn val="ctr"/>
        <c:lblOffset val="100"/>
        <c:noMultiLvlLbl val="0"/>
      </c:catAx>
      <c:valAx>
        <c:axId val="755875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5569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فاصوليا جافة</c:v>
          </c:tx>
          <c:val>
            <c:numRef>
              <c:f>Feuil1!$C$552:$F$552</c:f>
              <c:numCache>
                <c:formatCode>0.00</c:formatCode>
                <c:ptCount val="4"/>
                <c:pt idx="0">
                  <c:v>160</c:v>
                </c:pt>
                <c:pt idx="1">
                  <c:v>160</c:v>
                </c:pt>
                <c:pt idx="2">
                  <c:v>160</c:v>
                </c:pt>
                <c:pt idx="3">
                  <c:v>165</c:v>
                </c:pt>
              </c:numCache>
            </c:numRef>
          </c:val>
          <c:smooth val="0"/>
        </c:ser>
        <c:ser>
          <c:idx val="2"/>
          <c:order val="1"/>
          <c:tx>
            <c:v>عدس</c:v>
          </c:tx>
          <c:val>
            <c:numRef>
              <c:f>Feuil1!$C$553:$F$553</c:f>
              <c:numCache>
                <c:formatCode>0.00</c:formatCode>
                <c:ptCount val="4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190</c:v>
                </c:pt>
              </c:numCache>
            </c:numRef>
          </c:val>
          <c:smooth val="0"/>
        </c:ser>
        <c:ser>
          <c:idx val="3"/>
          <c:order val="2"/>
          <c:tx>
            <c:v>عجائن غذائية</c:v>
          </c:tx>
          <c:val>
            <c:numRef>
              <c:f>Feuil1!$C$556:$F$556</c:f>
              <c:numCache>
                <c:formatCode>0.00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609216"/>
        <c:axId val="75610752"/>
      </c:lineChart>
      <c:catAx>
        <c:axId val="75609216"/>
        <c:scaling>
          <c:orientation val="minMax"/>
        </c:scaling>
        <c:delete val="0"/>
        <c:axPos val="b"/>
        <c:majorTickMark val="out"/>
        <c:minorTickMark val="none"/>
        <c:tickLblPos val="nextTo"/>
        <c:crossAx val="75610752"/>
        <c:crosses val="autoZero"/>
        <c:auto val="1"/>
        <c:lblAlgn val="ctr"/>
        <c:lblOffset val="100"/>
        <c:noMultiLvlLbl val="0"/>
      </c:catAx>
      <c:valAx>
        <c:axId val="756107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56092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85292529923121"/>
          <c:y val="2.9268679544553339E-2"/>
          <c:w val="0.64201950819977305"/>
          <c:h val="0.79096697445193442"/>
        </c:manualLayout>
      </c:layout>
      <c:lineChart>
        <c:grouping val="standard"/>
        <c:varyColors val="0"/>
        <c:ser>
          <c:idx val="0"/>
          <c:order val="0"/>
          <c:tx>
            <c:v>بصل جاف</c:v>
          </c:tx>
          <c:val>
            <c:numRef>
              <c:f>Feuil1!$C$562:$F$562</c:f>
              <c:numCache>
                <c:formatCode>0.00</c:formatCode>
                <c:ptCount val="4"/>
                <c:pt idx="0">
                  <c:v>80</c:v>
                </c:pt>
                <c:pt idx="1">
                  <c:v>80</c:v>
                </c:pt>
                <c:pt idx="2">
                  <c:v>98.33</c:v>
                </c:pt>
                <c:pt idx="3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v>فلفل حلو</c:v>
          </c:tx>
          <c:val>
            <c:numRef>
              <c:f>Feuil1!$C$567:$F$567</c:f>
              <c:numCache>
                <c:formatCode>0.00</c:formatCode>
                <c:ptCount val="4"/>
                <c:pt idx="0">
                  <c:v>120</c:v>
                </c:pt>
                <c:pt idx="1">
                  <c:v>116.67</c:v>
                </c:pt>
                <c:pt idx="2">
                  <c:v>116.67</c:v>
                </c:pt>
                <c:pt idx="3">
                  <c:v>120</c:v>
                </c:pt>
              </c:numCache>
            </c:numRef>
          </c:val>
          <c:smooth val="0"/>
        </c:ser>
        <c:ser>
          <c:idx val="2"/>
          <c:order val="2"/>
          <c:tx>
            <c:v>فاصولياء خضراء</c:v>
          </c:tx>
          <c:val>
            <c:numRef>
              <c:f>Feuil1!$C$569:$F$569</c:f>
              <c:numCache>
                <c:formatCode>0.00</c:formatCode>
                <c:ptCount val="4"/>
                <c:pt idx="0">
                  <c:v>246.67</c:v>
                </c:pt>
                <c:pt idx="1">
                  <c:v>260</c:v>
                </c:pt>
                <c:pt idx="2">
                  <c:v>263.33</c:v>
                </c:pt>
                <c:pt idx="3">
                  <c:v>276.67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641600"/>
        <c:axId val="75643136"/>
      </c:lineChart>
      <c:catAx>
        <c:axId val="75641600"/>
        <c:scaling>
          <c:orientation val="minMax"/>
        </c:scaling>
        <c:delete val="0"/>
        <c:axPos val="b"/>
        <c:majorTickMark val="out"/>
        <c:minorTickMark val="none"/>
        <c:tickLblPos val="nextTo"/>
        <c:crossAx val="75643136"/>
        <c:crosses val="autoZero"/>
        <c:auto val="1"/>
        <c:lblAlgn val="ctr"/>
        <c:lblOffset val="100"/>
        <c:noMultiLvlLbl val="0"/>
      </c:catAx>
      <c:valAx>
        <c:axId val="756431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5641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721961452255714E-2"/>
          <c:y val="5.976552930883642E-2"/>
          <c:w val="0.75198112126340766"/>
          <c:h val="0.78477340332458467"/>
        </c:manualLayout>
      </c:layout>
      <c:lineChart>
        <c:grouping val="standard"/>
        <c:varyColors val="0"/>
        <c:ser>
          <c:idx val="1"/>
          <c:order val="0"/>
          <c:tx>
            <c:v>دقلة</c:v>
          </c:tx>
          <c:val>
            <c:numRef>
              <c:f>Feuil1!$C$576:$F$576</c:f>
              <c:numCache>
                <c:formatCode>0.00</c:formatCode>
                <c:ptCount val="4"/>
                <c:pt idx="0">
                  <c:v>450</c:v>
                </c:pt>
                <c:pt idx="1">
                  <c:v>450</c:v>
                </c:pt>
                <c:pt idx="2">
                  <c:v>450</c:v>
                </c:pt>
                <c:pt idx="3">
                  <c:v>450</c:v>
                </c:pt>
              </c:numCache>
            </c:numRef>
          </c:val>
          <c:smooth val="0"/>
        </c:ser>
        <c:ser>
          <c:idx val="2"/>
          <c:order val="1"/>
          <c:tx>
            <c:v>يوسفي</c:v>
          </c:tx>
          <c:val>
            <c:numRef>
              <c:f>Feuil1!$C$579:$F$579</c:f>
              <c:numCache>
                <c:formatCode>0.00</c:formatCode>
                <c:ptCount val="4"/>
                <c:pt idx="0">
                  <c:v>220</c:v>
                </c:pt>
                <c:pt idx="1">
                  <c:v>220</c:v>
                </c:pt>
                <c:pt idx="2">
                  <c:v>220</c:v>
                </c:pt>
                <c:pt idx="3">
                  <c:v>220</c:v>
                </c:pt>
              </c:numCache>
            </c:numRef>
          </c:val>
          <c:smooth val="0"/>
        </c:ser>
        <c:ser>
          <c:idx val="3"/>
          <c:order val="2"/>
          <c:tx>
            <c:v>برتقال</c:v>
          </c:tx>
          <c:val>
            <c:numRef>
              <c:f>Feuil1!$C$580:$F$580</c:f>
              <c:numCache>
                <c:formatCode>0.00</c:formatCode>
                <c:ptCount val="4"/>
                <c:pt idx="0">
                  <c:v>140</c:v>
                </c:pt>
                <c:pt idx="1">
                  <c:v>140</c:v>
                </c:pt>
                <c:pt idx="2">
                  <c:v>141.66999999999999</c:v>
                </c:pt>
                <c:pt idx="3">
                  <c:v>148.33000000000001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677056"/>
        <c:axId val="75678848"/>
      </c:lineChart>
      <c:catAx>
        <c:axId val="75677056"/>
        <c:scaling>
          <c:orientation val="minMax"/>
        </c:scaling>
        <c:delete val="0"/>
        <c:axPos val="b"/>
        <c:majorTickMark val="out"/>
        <c:minorTickMark val="none"/>
        <c:tickLblPos val="nextTo"/>
        <c:crossAx val="75678848"/>
        <c:crosses val="autoZero"/>
        <c:auto val="1"/>
        <c:lblAlgn val="ctr"/>
        <c:lblOffset val="100"/>
        <c:noMultiLvlLbl val="0"/>
      </c:catAx>
      <c:valAx>
        <c:axId val="7567884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5677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دجاج مفرغ</c:v>
          </c:tx>
          <c:val>
            <c:numRef>
              <c:f>Feuil1!$C$590:$F$590</c:f>
              <c:numCache>
                <c:formatCode>0.00</c:formatCode>
                <c:ptCount val="4"/>
                <c:pt idx="0">
                  <c:v>236.67</c:v>
                </c:pt>
                <c:pt idx="1">
                  <c:v>230</c:v>
                </c:pt>
                <c:pt idx="2">
                  <c:v>238.33</c:v>
                </c:pt>
                <c:pt idx="3">
                  <c:v>230</c:v>
                </c:pt>
              </c:numCache>
            </c:numRef>
          </c:val>
          <c:smooth val="0"/>
        </c:ser>
        <c:ser>
          <c:idx val="1"/>
          <c:order val="1"/>
          <c:tx>
            <c:v>بيض</c:v>
          </c:tx>
          <c:val>
            <c:numRef>
              <c:f>Feuil1!$C$591:$F$591</c:f>
              <c:numCache>
                <c:formatCode>0.00</c:formatCode>
                <c:ptCount val="4"/>
                <c:pt idx="0">
                  <c:v>290</c:v>
                </c:pt>
                <c:pt idx="1">
                  <c:v>290</c:v>
                </c:pt>
                <c:pt idx="2">
                  <c:v>290</c:v>
                </c:pt>
                <c:pt idx="3">
                  <c:v>285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441664"/>
        <c:axId val="75443200"/>
      </c:lineChart>
      <c:catAx>
        <c:axId val="75441664"/>
        <c:scaling>
          <c:orientation val="minMax"/>
        </c:scaling>
        <c:delete val="0"/>
        <c:axPos val="b"/>
        <c:majorTickMark val="out"/>
        <c:minorTickMark val="none"/>
        <c:tickLblPos val="nextTo"/>
        <c:crossAx val="75443200"/>
        <c:crosses val="autoZero"/>
        <c:auto val="1"/>
        <c:lblAlgn val="ctr"/>
        <c:lblOffset val="100"/>
        <c:noMultiLvlLbl val="0"/>
      </c:catAx>
      <c:valAx>
        <c:axId val="754432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5441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28113640606652"/>
          <c:y val="9.0590828045228861E-2"/>
          <c:w val="0.62296862473780734"/>
          <c:h val="0.75480514302800916"/>
        </c:manualLayout>
      </c:layout>
      <c:lineChart>
        <c:grouping val="standard"/>
        <c:varyColors val="0"/>
        <c:ser>
          <c:idx val="0"/>
          <c:order val="0"/>
          <c:tx>
            <c:v>تمور</c:v>
          </c:tx>
          <c:val>
            <c:numRef>
              <c:f>Feuil1!$C$40:$F$40</c:f>
            </c:numRef>
          </c:val>
          <c:smooth val="0"/>
        </c:ser>
        <c:ser>
          <c:idx val="1"/>
          <c:order val="1"/>
          <c:tx>
            <c:v>تفاح مستورد</c:v>
          </c:tx>
          <c:val>
            <c:numRef>
              <c:f>Feuil1!$C$41:$F$41</c:f>
            </c:numRef>
          </c:val>
          <c:smooth val="0"/>
        </c:ser>
        <c:ser>
          <c:idx val="2"/>
          <c:order val="2"/>
          <c:tx>
            <c:v>موز</c:v>
          </c:tx>
          <c:val>
            <c:numRef>
              <c:f>Feuil1!$C$42:$F$42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76128"/>
        <c:axId val="34735232"/>
      </c:lineChart>
      <c:catAx>
        <c:axId val="31776128"/>
        <c:scaling>
          <c:orientation val="minMax"/>
        </c:scaling>
        <c:delete val="0"/>
        <c:axPos val="b"/>
        <c:majorTickMark val="out"/>
        <c:minorTickMark val="none"/>
        <c:tickLblPos val="nextTo"/>
        <c:crossAx val="34735232"/>
        <c:crosses val="autoZero"/>
        <c:auto val="1"/>
        <c:lblAlgn val="ctr"/>
        <c:lblOffset val="100"/>
        <c:noMultiLvlLbl val="0"/>
      </c:catAx>
      <c:valAx>
        <c:axId val="3473523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1776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61201823456268"/>
          <c:y val="7.8357608732384842E-2"/>
          <c:w val="0.5978449256342957"/>
          <c:h val="0.7879153974366343"/>
        </c:manualLayout>
      </c:layout>
      <c:lineChart>
        <c:grouping val="standard"/>
        <c:varyColors val="0"/>
        <c:ser>
          <c:idx val="0"/>
          <c:order val="0"/>
          <c:tx>
            <c:v>لحم غنم محلي</c:v>
          </c:tx>
          <c:val>
            <c:numRef>
              <c:f>Feuil1!$C$54:$F$54</c:f>
            </c:numRef>
          </c:val>
          <c:smooth val="0"/>
        </c:ser>
        <c:ser>
          <c:idx val="1"/>
          <c:order val="1"/>
          <c:tx>
            <c:v>لحم دجاج</c:v>
          </c:tx>
          <c:val>
            <c:numRef>
              <c:f>Feuil1!$C$57:$F$57</c:f>
            </c:numRef>
          </c:val>
          <c:smooth val="0"/>
        </c:ser>
        <c:ser>
          <c:idx val="2"/>
          <c:order val="2"/>
          <c:tx>
            <c:v>بيض</c:v>
          </c:tx>
          <c:val>
            <c:numRef>
              <c:f>Feuil1!$C$58:$F$58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52768"/>
        <c:axId val="34754560"/>
      </c:lineChart>
      <c:catAx>
        <c:axId val="34752768"/>
        <c:scaling>
          <c:orientation val="minMax"/>
        </c:scaling>
        <c:delete val="0"/>
        <c:axPos val="b"/>
        <c:majorTickMark val="out"/>
        <c:minorTickMark val="none"/>
        <c:tickLblPos val="nextTo"/>
        <c:crossAx val="34754560"/>
        <c:crosses val="autoZero"/>
        <c:auto val="1"/>
        <c:lblAlgn val="ctr"/>
        <c:lblOffset val="100"/>
        <c:noMultiLvlLbl val="0"/>
      </c:catAx>
      <c:valAx>
        <c:axId val="347545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4752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77996500437445"/>
          <c:y val="9.8036649528398287E-2"/>
          <c:w val="0.59083114610673659"/>
          <c:h val="0.73465214108510413"/>
        </c:manualLayout>
      </c:layout>
      <c:lineChart>
        <c:grouping val="standard"/>
        <c:varyColors val="0"/>
        <c:ser>
          <c:idx val="0"/>
          <c:order val="0"/>
          <c:tx>
            <c:v>بطاطا</c:v>
          </c:tx>
          <c:cat>
            <c:multiLvlStrRef>
              <c:f>Feuil1!$C$99:$F$99</c:f>
            </c:multiLvlStrRef>
          </c:cat>
          <c:val>
            <c:numRef>
              <c:f>Feuil1!$C$89:$F$89</c:f>
            </c:numRef>
          </c:val>
          <c:smooth val="0"/>
        </c:ser>
        <c:ser>
          <c:idx val="1"/>
          <c:order val="1"/>
          <c:tx>
            <c:v>فاصوليا خضراء</c:v>
          </c:tx>
          <c:cat>
            <c:multiLvlStrRef>
              <c:f>Feuil1!$C$99:$F$99</c:f>
            </c:multiLvlStrRef>
          </c:cat>
          <c:val>
            <c:numRef>
              <c:f>Feuil1!$C$97:$F$97</c:f>
            </c:numRef>
          </c:val>
          <c:smooth val="0"/>
        </c:ser>
        <c:ser>
          <c:idx val="2"/>
          <c:order val="2"/>
          <c:tx>
            <c:v>ثوم محلي</c:v>
          </c:tx>
          <c:val>
            <c:numRef>
              <c:f>Feuil1!$C$99:$F$99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81824"/>
        <c:axId val="34783616"/>
      </c:lineChart>
      <c:catAx>
        <c:axId val="3478182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34783616"/>
        <c:crosses val="autoZero"/>
        <c:auto val="1"/>
        <c:lblAlgn val="ctr"/>
        <c:lblOffset val="100"/>
        <c:noMultiLvlLbl val="0"/>
      </c:catAx>
      <c:valAx>
        <c:axId val="3478361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4781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موز</c:v>
          </c:tx>
          <c:val>
            <c:numRef>
              <c:f>Feuil1!$C$107:$F$107</c:f>
            </c:numRef>
          </c:val>
          <c:smooth val="0"/>
        </c:ser>
        <c:ser>
          <c:idx val="1"/>
          <c:order val="1"/>
          <c:tx>
            <c:v>تفاح مستورد</c:v>
          </c:tx>
          <c:val>
            <c:numRef>
              <c:f>Feuil1!$C$106:$F$106</c:f>
            </c:numRef>
          </c:val>
          <c:smooth val="0"/>
        </c:ser>
        <c:ser>
          <c:idx val="2"/>
          <c:order val="2"/>
          <c:tx>
            <c:v>بطيخ أحمر</c:v>
          </c:tx>
          <c:val>
            <c:numRef>
              <c:f>Feuil1!$C$113:$F$113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22016"/>
        <c:axId val="34823552"/>
      </c:lineChart>
      <c:catAx>
        <c:axId val="3482201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34823552"/>
        <c:crosses val="autoZero"/>
        <c:auto val="1"/>
        <c:lblAlgn val="ctr"/>
        <c:lblOffset val="100"/>
        <c:noMultiLvlLbl val="0"/>
      </c:catAx>
      <c:valAx>
        <c:axId val="348235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4822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11329833770811"/>
          <c:y val="6.718089650558387E-2"/>
          <c:w val="0.59083114610673659"/>
          <c:h val="0.76085933702731756"/>
        </c:manualLayout>
      </c:layout>
      <c:lineChart>
        <c:grouping val="standard"/>
        <c:varyColors val="0"/>
        <c:ser>
          <c:idx val="0"/>
          <c:order val="0"/>
          <c:tx>
            <c:v>بطاطا</c:v>
          </c:tx>
          <c:val>
            <c:numRef>
              <c:f>Feuil1!$C$151:$F$151</c:f>
            </c:numRef>
          </c:val>
          <c:smooth val="0"/>
        </c:ser>
        <c:ser>
          <c:idx val="1"/>
          <c:order val="1"/>
          <c:tx>
            <c:v>فاصوليا خضراء</c:v>
          </c:tx>
          <c:val>
            <c:numRef>
              <c:f>Feuil1!$C$159:$F$159</c:f>
            </c:numRef>
          </c:val>
          <c:smooth val="0"/>
        </c:ser>
        <c:ser>
          <c:idx val="2"/>
          <c:order val="2"/>
          <c:tx>
            <c:v>قرعة</c:v>
          </c:tx>
          <c:val>
            <c:numRef>
              <c:f>Feuil1!$C$155:$F$155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57728"/>
        <c:axId val="34859264"/>
      </c:lineChart>
      <c:catAx>
        <c:axId val="34857728"/>
        <c:scaling>
          <c:orientation val="minMax"/>
        </c:scaling>
        <c:delete val="0"/>
        <c:axPos val="b"/>
        <c:majorTickMark val="out"/>
        <c:minorTickMark val="none"/>
        <c:tickLblPos val="nextTo"/>
        <c:crossAx val="34859264"/>
        <c:crosses val="autoZero"/>
        <c:auto val="1"/>
        <c:lblAlgn val="ctr"/>
        <c:lblOffset val="100"/>
        <c:noMultiLvlLbl val="0"/>
      </c:catAx>
      <c:valAx>
        <c:axId val="348592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4857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77996500437445"/>
          <c:y val="6.0919175226553469E-2"/>
          <c:w val="0.67842847769029158"/>
          <c:h val="0.76085933702731745"/>
        </c:manualLayout>
      </c:layout>
      <c:lineChart>
        <c:grouping val="standard"/>
        <c:varyColors val="0"/>
        <c:ser>
          <c:idx val="0"/>
          <c:order val="0"/>
          <c:tx>
            <c:v>موز</c:v>
          </c:tx>
          <c:val>
            <c:numRef>
              <c:f>Feuil1!$C$166:$F$166</c:f>
            </c:numRef>
          </c:val>
          <c:smooth val="0"/>
        </c:ser>
        <c:ser>
          <c:idx val="1"/>
          <c:order val="1"/>
          <c:tx>
            <c:v>خوخ</c:v>
          </c:tx>
          <c:val>
            <c:numRef>
              <c:f>Feuil1!$C$168:$F$168</c:f>
            </c:numRef>
          </c:val>
          <c:smooth val="0"/>
        </c:ser>
        <c:ser>
          <c:idx val="2"/>
          <c:order val="2"/>
          <c:tx>
            <c:v>إجاص</c:v>
          </c:tx>
          <c:val>
            <c:numRef>
              <c:f>Feuil1!$C$170:$F$170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32224"/>
        <c:axId val="34933760"/>
      </c:lineChart>
      <c:catAx>
        <c:axId val="34932224"/>
        <c:scaling>
          <c:orientation val="minMax"/>
        </c:scaling>
        <c:delete val="0"/>
        <c:axPos val="b"/>
        <c:majorTickMark val="out"/>
        <c:minorTickMark val="none"/>
        <c:tickLblPos val="nextTo"/>
        <c:crossAx val="34933760"/>
        <c:crosses val="autoZero"/>
        <c:auto val="1"/>
        <c:lblAlgn val="ctr"/>
        <c:lblOffset val="100"/>
        <c:noMultiLvlLbl val="0"/>
      </c:catAx>
      <c:valAx>
        <c:axId val="349337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4932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لحم غنم محلي</c:v>
          </c:tx>
          <c:val>
            <c:numRef>
              <c:f>Feuil1!$C$177:$F$177</c:f>
            </c:numRef>
          </c:val>
          <c:smooth val="0"/>
        </c:ser>
        <c:ser>
          <c:idx val="1"/>
          <c:order val="1"/>
          <c:tx>
            <c:v>دجاج مفرغ</c:v>
          </c:tx>
          <c:val>
            <c:numRef>
              <c:f>Feuil1!$C$180:$F$180</c:f>
            </c:numRef>
          </c:val>
          <c:smooth val="0"/>
        </c:ser>
        <c:ser>
          <c:idx val="2"/>
          <c:order val="2"/>
          <c:tx>
            <c:v>بيض</c:v>
          </c:tx>
          <c:val>
            <c:numRef>
              <c:f>Feuil1!$C$181:$F$181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71648"/>
        <c:axId val="34973184"/>
      </c:lineChart>
      <c:catAx>
        <c:axId val="34971648"/>
        <c:scaling>
          <c:orientation val="minMax"/>
        </c:scaling>
        <c:delete val="0"/>
        <c:axPos val="b"/>
        <c:majorTickMark val="out"/>
        <c:minorTickMark val="none"/>
        <c:tickLblPos val="nextTo"/>
        <c:crossAx val="34973184"/>
        <c:crosses val="autoZero"/>
        <c:auto val="1"/>
        <c:lblAlgn val="ctr"/>
        <c:lblOffset val="100"/>
        <c:noMultiLvlLbl val="0"/>
      </c:catAx>
      <c:valAx>
        <c:axId val="349731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4971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19</xdr:row>
      <xdr:rowOff>9525</xdr:rowOff>
    </xdr:from>
    <xdr:to>
      <xdr:col>18</xdr:col>
      <xdr:colOff>38100</xdr:colOff>
      <xdr:row>28</xdr:row>
      <xdr:rowOff>9524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28</xdr:row>
      <xdr:rowOff>180975</xdr:rowOff>
    </xdr:from>
    <xdr:to>
      <xdr:col>18</xdr:col>
      <xdr:colOff>0</xdr:colOff>
      <xdr:row>37</xdr:row>
      <xdr:rowOff>219075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752475</xdr:colOff>
      <xdr:row>38</xdr:row>
      <xdr:rowOff>19050</xdr:rowOff>
    </xdr:from>
    <xdr:to>
      <xdr:col>18</xdr:col>
      <xdr:colOff>19050</xdr:colOff>
      <xdr:row>47</xdr:row>
      <xdr:rowOff>228600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76201</xdr:colOff>
      <xdr:row>48</xdr:row>
      <xdr:rowOff>38100</xdr:rowOff>
    </xdr:from>
    <xdr:to>
      <xdr:col>18</xdr:col>
      <xdr:colOff>28576</xdr:colOff>
      <xdr:row>56</xdr:row>
      <xdr:rowOff>161925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28575</xdr:colOff>
      <xdr:row>84</xdr:row>
      <xdr:rowOff>19050</xdr:rowOff>
    </xdr:from>
    <xdr:to>
      <xdr:col>18</xdr:col>
      <xdr:colOff>28575</xdr:colOff>
      <xdr:row>94</xdr:row>
      <xdr:rowOff>9525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85725</xdr:colOff>
      <xdr:row>96</xdr:row>
      <xdr:rowOff>19050</xdr:rowOff>
    </xdr:from>
    <xdr:to>
      <xdr:col>18</xdr:col>
      <xdr:colOff>85725</xdr:colOff>
      <xdr:row>107</xdr:row>
      <xdr:rowOff>123825</xdr:rowOff>
    </xdr:to>
    <xdr:graphicFrame macro="">
      <xdr:nvGraphicFramePr>
        <xdr:cNvPr id="14" name="Graphique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752475</xdr:colOff>
      <xdr:row>148</xdr:row>
      <xdr:rowOff>361950</xdr:rowOff>
    </xdr:from>
    <xdr:to>
      <xdr:col>17</xdr:col>
      <xdr:colOff>752475</xdr:colOff>
      <xdr:row>161</xdr:row>
      <xdr:rowOff>123825</xdr:rowOff>
    </xdr:to>
    <xdr:graphicFrame macro="">
      <xdr:nvGraphicFramePr>
        <xdr:cNvPr id="15" name="Graphique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752475</xdr:colOff>
      <xdr:row>161</xdr:row>
      <xdr:rowOff>152400</xdr:rowOff>
    </xdr:from>
    <xdr:to>
      <xdr:col>17</xdr:col>
      <xdr:colOff>752475</xdr:colOff>
      <xdr:row>173</xdr:row>
      <xdr:rowOff>171450</xdr:rowOff>
    </xdr:to>
    <xdr:graphicFrame macro="">
      <xdr:nvGraphicFramePr>
        <xdr:cNvPr id="16" name="Graphique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28575</xdr:colOff>
      <xdr:row>174</xdr:row>
      <xdr:rowOff>19050</xdr:rowOff>
    </xdr:from>
    <xdr:to>
      <xdr:col>18</xdr:col>
      <xdr:colOff>28575</xdr:colOff>
      <xdr:row>182</xdr:row>
      <xdr:rowOff>0</xdr:rowOff>
    </xdr:to>
    <xdr:graphicFrame macro="">
      <xdr:nvGraphicFramePr>
        <xdr:cNvPr id="17" name="Graphique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209550</xdr:colOff>
      <xdr:row>189</xdr:row>
      <xdr:rowOff>9526</xdr:rowOff>
    </xdr:from>
    <xdr:to>
      <xdr:col>18</xdr:col>
      <xdr:colOff>209550</xdr:colOff>
      <xdr:row>197</xdr:row>
      <xdr:rowOff>114300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219075</xdr:colOff>
      <xdr:row>197</xdr:row>
      <xdr:rowOff>247651</xdr:rowOff>
    </xdr:from>
    <xdr:to>
      <xdr:col>18</xdr:col>
      <xdr:colOff>219075</xdr:colOff>
      <xdr:row>204</xdr:row>
      <xdr:rowOff>95251</xdr:rowOff>
    </xdr:to>
    <xdr:graphicFrame macro="">
      <xdr:nvGraphicFramePr>
        <xdr:cNvPr id="18" name="Graphique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314325</xdr:colOff>
      <xdr:row>205</xdr:row>
      <xdr:rowOff>47625</xdr:rowOff>
    </xdr:from>
    <xdr:to>
      <xdr:col>18</xdr:col>
      <xdr:colOff>314325</xdr:colOff>
      <xdr:row>213</xdr:row>
      <xdr:rowOff>133350</xdr:rowOff>
    </xdr:to>
    <xdr:graphicFrame macro="">
      <xdr:nvGraphicFramePr>
        <xdr:cNvPr id="20" name="Graphique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333375</xdr:colOff>
      <xdr:row>214</xdr:row>
      <xdr:rowOff>38100</xdr:rowOff>
    </xdr:from>
    <xdr:to>
      <xdr:col>18</xdr:col>
      <xdr:colOff>333375</xdr:colOff>
      <xdr:row>225</xdr:row>
      <xdr:rowOff>19051</xdr:rowOff>
    </xdr:to>
    <xdr:graphicFrame macro="">
      <xdr:nvGraphicFramePr>
        <xdr:cNvPr id="21" name="Graphique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76200</xdr:colOff>
      <xdr:row>283</xdr:row>
      <xdr:rowOff>85725</xdr:rowOff>
    </xdr:from>
    <xdr:to>
      <xdr:col>18</xdr:col>
      <xdr:colOff>0</xdr:colOff>
      <xdr:row>292</xdr:row>
      <xdr:rowOff>228600</xdr:rowOff>
    </xdr:to>
    <xdr:graphicFrame macro="">
      <xdr:nvGraphicFramePr>
        <xdr:cNvPr id="19" name="Graphique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104775</xdr:colOff>
      <xdr:row>292</xdr:row>
      <xdr:rowOff>257174</xdr:rowOff>
    </xdr:from>
    <xdr:to>
      <xdr:col>18</xdr:col>
      <xdr:colOff>38100</xdr:colOff>
      <xdr:row>302</xdr:row>
      <xdr:rowOff>352425</xdr:rowOff>
    </xdr:to>
    <xdr:graphicFrame macro="">
      <xdr:nvGraphicFramePr>
        <xdr:cNvPr id="22" name="Graphique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123826</xdr:colOff>
      <xdr:row>302</xdr:row>
      <xdr:rowOff>352425</xdr:rowOff>
    </xdr:from>
    <xdr:to>
      <xdr:col>18</xdr:col>
      <xdr:colOff>38101</xdr:colOff>
      <xdr:row>315</xdr:row>
      <xdr:rowOff>133350</xdr:rowOff>
    </xdr:to>
    <xdr:graphicFrame macro="">
      <xdr:nvGraphicFramePr>
        <xdr:cNvPr id="23" name="Graphique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133350</xdr:colOff>
      <xdr:row>315</xdr:row>
      <xdr:rowOff>152400</xdr:rowOff>
    </xdr:from>
    <xdr:to>
      <xdr:col>18</xdr:col>
      <xdr:colOff>38100</xdr:colOff>
      <xdr:row>333</xdr:row>
      <xdr:rowOff>95250</xdr:rowOff>
    </xdr:to>
    <xdr:graphicFrame macro="">
      <xdr:nvGraphicFramePr>
        <xdr:cNvPr id="24" name="Graphique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9526</xdr:colOff>
      <xdr:row>377</xdr:row>
      <xdr:rowOff>9525</xdr:rowOff>
    </xdr:from>
    <xdr:to>
      <xdr:col>18</xdr:col>
      <xdr:colOff>28575</xdr:colOff>
      <xdr:row>387</xdr:row>
      <xdr:rowOff>133350</xdr:rowOff>
    </xdr:to>
    <xdr:graphicFrame macro="">
      <xdr:nvGraphicFramePr>
        <xdr:cNvPr id="30" name="Graphique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11</xdr:col>
      <xdr:colOff>0</xdr:colOff>
      <xdr:row>433</xdr:row>
      <xdr:rowOff>38100</xdr:rowOff>
    </xdr:from>
    <xdr:to>
      <xdr:col>18</xdr:col>
      <xdr:colOff>9526</xdr:colOff>
      <xdr:row>443</xdr:row>
      <xdr:rowOff>161926</xdr:rowOff>
    </xdr:to>
    <xdr:graphicFrame macro="">
      <xdr:nvGraphicFramePr>
        <xdr:cNvPr id="28" name="Graphique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0</xdr:colOff>
      <xdr:row>443</xdr:row>
      <xdr:rowOff>304800</xdr:rowOff>
    </xdr:from>
    <xdr:to>
      <xdr:col>18</xdr:col>
      <xdr:colOff>9525</xdr:colOff>
      <xdr:row>454</xdr:row>
      <xdr:rowOff>19050</xdr:rowOff>
    </xdr:to>
    <xdr:graphicFrame macro="">
      <xdr:nvGraphicFramePr>
        <xdr:cNvPr id="31" name="Graphique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11</xdr:col>
      <xdr:colOff>28575</xdr:colOff>
      <xdr:row>454</xdr:row>
      <xdr:rowOff>95250</xdr:rowOff>
    </xdr:from>
    <xdr:to>
      <xdr:col>18</xdr:col>
      <xdr:colOff>9525</xdr:colOff>
      <xdr:row>468</xdr:row>
      <xdr:rowOff>19050</xdr:rowOff>
    </xdr:to>
    <xdr:graphicFrame macro="">
      <xdr:nvGraphicFramePr>
        <xdr:cNvPr id="33" name="Graphique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11</xdr:col>
      <xdr:colOff>76200</xdr:colOff>
      <xdr:row>468</xdr:row>
      <xdr:rowOff>95250</xdr:rowOff>
    </xdr:from>
    <xdr:to>
      <xdr:col>18</xdr:col>
      <xdr:colOff>47625</xdr:colOff>
      <xdr:row>481</xdr:row>
      <xdr:rowOff>66675</xdr:rowOff>
    </xdr:to>
    <xdr:graphicFrame macro="">
      <xdr:nvGraphicFramePr>
        <xdr:cNvPr id="34" name="Graphique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10</xdr:col>
      <xdr:colOff>476251</xdr:colOff>
      <xdr:row>535</xdr:row>
      <xdr:rowOff>133350</xdr:rowOff>
    </xdr:from>
    <xdr:to>
      <xdr:col>17</xdr:col>
      <xdr:colOff>561975</xdr:colOff>
      <xdr:row>545</xdr:row>
      <xdr:rowOff>209550</xdr:rowOff>
    </xdr:to>
    <xdr:graphicFrame macro="">
      <xdr:nvGraphicFramePr>
        <xdr:cNvPr id="26" name="Graphique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10</xdr:col>
      <xdr:colOff>457200</xdr:colOff>
      <xdr:row>545</xdr:row>
      <xdr:rowOff>228599</xdr:rowOff>
    </xdr:from>
    <xdr:to>
      <xdr:col>17</xdr:col>
      <xdr:colOff>552450</xdr:colOff>
      <xdr:row>555</xdr:row>
      <xdr:rowOff>104775</xdr:rowOff>
    </xdr:to>
    <xdr:graphicFrame macro="">
      <xdr:nvGraphicFramePr>
        <xdr:cNvPr id="44" name="Graphique 4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10</xdr:col>
      <xdr:colOff>447676</xdr:colOff>
      <xdr:row>555</xdr:row>
      <xdr:rowOff>161925</xdr:rowOff>
    </xdr:from>
    <xdr:to>
      <xdr:col>17</xdr:col>
      <xdr:colOff>552450</xdr:colOff>
      <xdr:row>566</xdr:row>
      <xdr:rowOff>47625</xdr:rowOff>
    </xdr:to>
    <xdr:graphicFrame macro="">
      <xdr:nvGraphicFramePr>
        <xdr:cNvPr id="45" name="Graphique 4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10</xdr:col>
      <xdr:colOff>447675</xdr:colOff>
      <xdr:row>566</xdr:row>
      <xdr:rowOff>76200</xdr:rowOff>
    </xdr:from>
    <xdr:to>
      <xdr:col>17</xdr:col>
      <xdr:colOff>542925</xdr:colOff>
      <xdr:row>577</xdr:row>
      <xdr:rowOff>133350</xdr:rowOff>
    </xdr:to>
    <xdr:graphicFrame macro="">
      <xdr:nvGraphicFramePr>
        <xdr:cNvPr id="46" name="Graphique 4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RQ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580;&#1583;&#1608;&#1604;%20&#1575;&#1604;&#1571;&#1587;&#1593;&#1575;&#15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الأسعار اليومي"/>
      <sheetName val="الأسبوعي"/>
      <sheetName val="الشهري"/>
      <sheetName val="السنوي"/>
      <sheetName val="Feuil1"/>
    </sheetNames>
    <sheetDataSet>
      <sheetData sheetId="0"/>
      <sheetData sheetId="1"/>
      <sheetData sheetId="2">
        <row r="344">
          <cell r="C344">
            <v>53.333333333333336</v>
          </cell>
          <cell r="E344">
            <v>50</v>
          </cell>
          <cell r="G344">
            <v>54</v>
          </cell>
          <cell r="I344">
            <v>50</v>
          </cell>
        </row>
        <row r="359">
          <cell r="C359">
            <v>450</v>
          </cell>
        </row>
        <row r="375">
          <cell r="C375">
            <v>1300</v>
          </cell>
          <cell r="E375">
            <v>1300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الأسعار اليومي"/>
      <sheetName val="الأسبوعي"/>
      <sheetName val="الشهري"/>
      <sheetName val="السنوي"/>
      <sheetName val="Feuil1"/>
    </sheetNames>
    <sheetDataSet>
      <sheetData sheetId="0"/>
      <sheetData sheetId="1"/>
      <sheetData sheetId="2">
        <row r="566">
          <cell r="C566">
            <v>900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6"/>
  <sheetViews>
    <sheetView rightToLeft="1" tabSelected="1" topLeftCell="A645" workbookViewId="0">
      <selection activeCell="A597" sqref="A597:XFD2860"/>
    </sheetView>
  </sheetViews>
  <sheetFormatPr baseColWidth="10" defaultRowHeight="15"/>
  <cols>
    <col min="1" max="1" width="17.7109375" style="87" customWidth="1"/>
    <col min="2" max="2" width="8.85546875" customWidth="1"/>
    <col min="3" max="4" width="8.42578125" customWidth="1"/>
    <col min="5" max="5" width="8.7109375" customWidth="1"/>
    <col min="6" max="6" width="8.140625" customWidth="1"/>
    <col min="7" max="8" width="9" customWidth="1"/>
    <col min="9" max="9" width="8.5703125" customWidth="1"/>
    <col min="10" max="10" width="8.7109375" customWidth="1"/>
    <col min="11" max="11" width="10.5703125" customWidth="1"/>
  </cols>
  <sheetData>
    <row r="1" spans="1:19" ht="18.75" hidden="1">
      <c r="B1" s="131" t="s">
        <v>80</v>
      </c>
      <c r="C1" s="131"/>
      <c r="D1" s="131"/>
      <c r="E1" s="131"/>
      <c r="F1" s="131"/>
      <c r="G1" s="131"/>
      <c r="H1" s="131"/>
    </row>
    <row r="2" spans="1:19" ht="18.75" hidden="1">
      <c r="B2" s="6"/>
      <c r="C2" s="6"/>
      <c r="D2" s="6"/>
      <c r="E2" s="7"/>
      <c r="F2" s="4" t="s">
        <v>0</v>
      </c>
      <c r="G2" s="4"/>
      <c r="H2" s="4"/>
      <c r="I2" s="4"/>
      <c r="J2" s="4"/>
      <c r="K2" s="4"/>
      <c r="M2" s="4"/>
      <c r="N2" s="4"/>
      <c r="O2" s="4"/>
      <c r="P2" s="4"/>
      <c r="Q2" s="4"/>
      <c r="R2" s="4"/>
    </row>
    <row r="3" spans="1:19" ht="15" hidden="1" customHeight="1">
      <c r="A3" s="117" t="s">
        <v>1</v>
      </c>
      <c r="B3" s="117" t="s">
        <v>57</v>
      </c>
      <c r="C3" s="137" t="s">
        <v>58</v>
      </c>
      <c r="D3" s="137"/>
      <c r="E3" s="137"/>
      <c r="F3" s="137"/>
      <c r="G3" s="137" t="s">
        <v>59</v>
      </c>
      <c r="H3" s="137"/>
      <c r="I3" s="137" t="s">
        <v>60</v>
      </c>
      <c r="J3" s="137"/>
      <c r="K3" s="56"/>
      <c r="L3" s="4"/>
      <c r="M3" s="4"/>
      <c r="N3" s="4"/>
      <c r="O3" s="4"/>
      <c r="P3" s="4"/>
      <c r="Q3" s="4"/>
      <c r="R3" s="4"/>
      <c r="S3" s="141"/>
    </row>
    <row r="4" spans="1:19" ht="30" hidden="1">
      <c r="A4" s="118"/>
      <c r="B4" s="118"/>
      <c r="C4" s="11" t="s">
        <v>2</v>
      </c>
      <c r="D4" s="11" t="s">
        <v>3</v>
      </c>
      <c r="E4" s="11" t="s">
        <v>4</v>
      </c>
      <c r="F4" s="11" t="s">
        <v>5</v>
      </c>
      <c r="G4" s="138" t="s">
        <v>6</v>
      </c>
      <c r="H4" s="139" t="s">
        <v>64</v>
      </c>
      <c r="I4" s="140" t="s">
        <v>61</v>
      </c>
      <c r="J4" s="140" t="s">
        <v>62</v>
      </c>
      <c r="K4" s="57"/>
      <c r="S4" s="141"/>
    </row>
    <row r="5" spans="1:19" ht="15" hidden="1" customHeight="1">
      <c r="A5" s="119"/>
      <c r="B5" s="119"/>
      <c r="C5" s="3" t="s">
        <v>7</v>
      </c>
      <c r="D5" s="3" t="s">
        <v>7</v>
      </c>
      <c r="E5" s="3" t="s">
        <v>7</v>
      </c>
      <c r="F5" s="3" t="s">
        <v>7</v>
      </c>
      <c r="G5" s="138"/>
      <c r="H5" s="139"/>
      <c r="I5" s="140"/>
      <c r="J5" s="140"/>
      <c r="K5" s="57"/>
      <c r="S5" s="141"/>
    </row>
    <row r="6" spans="1:19" s="9" customFormat="1" hidden="1">
      <c r="A6" s="107" t="s">
        <v>63</v>
      </c>
      <c r="B6" s="108"/>
      <c r="C6" s="108"/>
      <c r="D6" s="108"/>
      <c r="E6" s="108"/>
      <c r="F6" s="108"/>
      <c r="G6" s="108"/>
      <c r="H6" s="108"/>
      <c r="I6" s="108"/>
      <c r="J6" s="108"/>
      <c r="K6" s="58"/>
      <c r="S6" s="141"/>
    </row>
    <row r="7" spans="1:19" ht="20.100000000000001" hidden="1" customHeight="1">
      <c r="A7" s="38" t="s">
        <v>8</v>
      </c>
      <c r="B7" s="99" t="s">
        <v>66</v>
      </c>
      <c r="C7" s="1">
        <v>900</v>
      </c>
      <c r="D7" s="1">
        <v>900</v>
      </c>
      <c r="E7" s="1">
        <v>900</v>
      </c>
      <c r="F7" s="1">
        <v>900</v>
      </c>
      <c r="G7" s="2">
        <v>900</v>
      </c>
      <c r="H7" s="1">
        <f>(C7+D7+E7+F7)/4</f>
        <v>900</v>
      </c>
      <c r="I7" s="1">
        <f>H7-G7</f>
        <v>0</v>
      </c>
      <c r="J7" s="13">
        <f>(I7*100)/G7</f>
        <v>0</v>
      </c>
      <c r="K7" s="42"/>
      <c r="S7" s="141"/>
    </row>
    <row r="8" spans="1:19" ht="20.100000000000001" hidden="1" customHeight="1">
      <c r="A8" s="38" t="s">
        <v>9</v>
      </c>
      <c r="B8" s="100"/>
      <c r="C8" s="21">
        <v>1000</v>
      </c>
      <c r="D8" s="21">
        <v>1000</v>
      </c>
      <c r="E8" s="21">
        <v>1000</v>
      </c>
      <c r="F8" s="21">
        <v>1000</v>
      </c>
      <c r="G8" s="8">
        <v>1000</v>
      </c>
      <c r="H8" s="1">
        <f t="shared" ref="H8:H62" si="0">(C8+D8+E8+F8)/4</f>
        <v>1000</v>
      </c>
      <c r="I8" s="1">
        <f t="shared" ref="I8:I23" si="1">H8-G8</f>
        <v>0</v>
      </c>
      <c r="J8" s="13">
        <f t="shared" ref="J8:J23" si="2">(I8*100)/G8</f>
        <v>0</v>
      </c>
      <c r="K8" s="42"/>
      <c r="S8" s="141"/>
    </row>
    <row r="9" spans="1:19" ht="20.100000000000001" hidden="1" customHeight="1">
      <c r="A9" s="38" t="s">
        <v>10</v>
      </c>
      <c r="B9" s="100"/>
      <c r="C9" s="1">
        <v>60</v>
      </c>
      <c r="D9" s="1">
        <v>60</v>
      </c>
      <c r="E9" s="1">
        <v>60</v>
      </c>
      <c r="F9" s="1">
        <v>60</v>
      </c>
      <c r="G9" s="2">
        <v>60</v>
      </c>
      <c r="H9" s="1">
        <f t="shared" si="0"/>
        <v>60</v>
      </c>
      <c r="I9" s="1">
        <f t="shared" si="1"/>
        <v>0</v>
      </c>
      <c r="J9" s="13">
        <f t="shared" si="2"/>
        <v>0</v>
      </c>
      <c r="K9" s="42"/>
      <c r="S9" s="141"/>
    </row>
    <row r="10" spans="1:19" ht="20.100000000000001" hidden="1" customHeight="1">
      <c r="A10" s="38" t="s">
        <v>11</v>
      </c>
      <c r="B10" s="101"/>
      <c r="C10" s="1">
        <v>85</v>
      </c>
      <c r="D10" s="1">
        <v>85</v>
      </c>
      <c r="E10" s="1">
        <v>85</v>
      </c>
      <c r="F10" s="1">
        <v>85</v>
      </c>
      <c r="G10" s="2">
        <v>85</v>
      </c>
      <c r="H10" s="1">
        <f t="shared" si="0"/>
        <v>85</v>
      </c>
      <c r="I10" s="1">
        <f t="shared" si="1"/>
        <v>0</v>
      </c>
      <c r="J10" s="13">
        <f t="shared" si="2"/>
        <v>0</v>
      </c>
      <c r="K10" s="42"/>
      <c r="S10" s="20"/>
    </row>
    <row r="11" spans="1:19" ht="27.75" hidden="1" customHeight="1">
      <c r="A11" s="38" t="s">
        <v>12</v>
      </c>
      <c r="B11" s="111" t="s">
        <v>67</v>
      </c>
      <c r="C11" s="1">
        <v>200</v>
      </c>
      <c r="D11" s="1">
        <v>200</v>
      </c>
      <c r="E11" s="1">
        <v>200</v>
      </c>
      <c r="F11" s="1">
        <v>200</v>
      </c>
      <c r="G11" s="2">
        <v>200</v>
      </c>
      <c r="H11" s="1">
        <f t="shared" si="0"/>
        <v>200</v>
      </c>
      <c r="I11" s="1">
        <f t="shared" si="1"/>
        <v>0</v>
      </c>
      <c r="J11" s="13">
        <f t="shared" si="2"/>
        <v>0</v>
      </c>
      <c r="K11" s="42"/>
      <c r="S11" s="20"/>
    </row>
    <row r="12" spans="1:19" ht="27.75" hidden="1" customHeight="1">
      <c r="A12" s="38" t="s">
        <v>13</v>
      </c>
      <c r="B12" s="112"/>
      <c r="C12" s="1">
        <v>360</v>
      </c>
      <c r="D12" s="1">
        <v>360</v>
      </c>
      <c r="E12" s="1">
        <v>360</v>
      </c>
      <c r="F12" s="1">
        <v>360</v>
      </c>
      <c r="G12" s="2">
        <v>360</v>
      </c>
      <c r="H12" s="1">
        <f t="shared" si="0"/>
        <v>360</v>
      </c>
      <c r="I12" s="1">
        <f t="shared" si="1"/>
        <v>0</v>
      </c>
      <c r="J12" s="13">
        <f t="shared" si="2"/>
        <v>0</v>
      </c>
      <c r="K12" s="42"/>
      <c r="S12" s="141"/>
    </row>
    <row r="13" spans="1:19" ht="27" hidden="1" customHeight="1">
      <c r="A13" s="88" t="s">
        <v>14</v>
      </c>
      <c r="B13" s="113"/>
      <c r="C13" s="1">
        <v>380</v>
      </c>
      <c r="D13" s="1">
        <v>380</v>
      </c>
      <c r="E13" s="1">
        <v>380</v>
      </c>
      <c r="F13" s="1">
        <v>380</v>
      </c>
      <c r="G13" s="2">
        <v>380</v>
      </c>
      <c r="H13" s="1">
        <f t="shared" si="0"/>
        <v>380</v>
      </c>
      <c r="I13" s="1">
        <f t="shared" si="1"/>
        <v>0</v>
      </c>
      <c r="J13" s="13">
        <f t="shared" si="2"/>
        <v>0</v>
      </c>
      <c r="K13" s="42"/>
      <c r="S13" s="141"/>
    </row>
    <row r="14" spans="1:19" ht="20.100000000000001" hidden="1" customHeight="1">
      <c r="A14" s="38" t="s">
        <v>15</v>
      </c>
      <c r="B14" s="98" t="s">
        <v>66</v>
      </c>
      <c r="C14" s="1">
        <v>600</v>
      </c>
      <c r="D14" s="1">
        <v>600</v>
      </c>
      <c r="E14" s="1">
        <v>600</v>
      </c>
      <c r="F14" s="1">
        <v>600</v>
      </c>
      <c r="G14" s="2">
        <v>600</v>
      </c>
      <c r="H14" s="1">
        <f t="shared" si="0"/>
        <v>600</v>
      </c>
      <c r="I14" s="1">
        <f t="shared" si="1"/>
        <v>0</v>
      </c>
      <c r="J14" s="13">
        <f t="shared" si="2"/>
        <v>0</v>
      </c>
      <c r="K14" s="42"/>
      <c r="S14" s="141"/>
    </row>
    <row r="15" spans="1:19" ht="27.75" hidden="1" customHeight="1">
      <c r="A15" s="38" t="s">
        <v>16</v>
      </c>
      <c r="B15" s="98"/>
      <c r="C15" s="1">
        <v>400</v>
      </c>
      <c r="D15" s="1">
        <v>400</v>
      </c>
      <c r="E15" s="1">
        <v>400</v>
      </c>
      <c r="F15" s="1">
        <v>400</v>
      </c>
      <c r="G15" s="2">
        <v>400</v>
      </c>
      <c r="H15" s="1">
        <f t="shared" si="0"/>
        <v>400</v>
      </c>
      <c r="I15" s="1">
        <f t="shared" si="1"/>
        <v>0</v>
      </c>
      <c r="J15" s="13">
        <f t="shared" si="2"/>
        <v>0</v>
      </c>
      <c r="K15" s="42"/>
      <c r="S15" s="141"/>
    </row>
    <row r="16" spans="1:19" ht="20.100000000000001" hidden="1" customHeight="1">
      <c r="A16" s="38" t="s">
        <v>17</v>
      </c>
      <c r="B16" s="60" t="s">
        <v>67</v>
      </c>
      <c r="C16" s="1">
        <v>177</v>
      </c>
      <c r="D16" s="1">
        <v>177</v>
      </c>
      <c r="E16" s="1">
        <v>177</v>
      </c>
      <c r="F16" s="1">
        <v>177</v>
      </c>
      <c r="G16" s="2">
        <v>177</v>
      </c>
      <c r="H16" s="1">
        <f t="shared" si="0"/>
        <v>177</v>
      </c>
      <c r="I16" s="1">
        <f t="shared" si="1"/>
        <v>0</v>
      </c>
      <c r="J16" s="13">
        <f t="shared" si="2"/>
        <v>0</v>
      </c>
      <c r="K16" s="42"/>
      <c r="S16" s="141"/>
    </row>
    <row r="17" spans="1:20" ht="20.100000000000001" hidden="1" customHeight="1">
      <c r="A17" s="38" t="s">
        <v>18</v>
      </c>
      <c r="B17" s="60" t="s">
        <v>68</v>
      </c>
      <c r="C17" s="1">
        <v>580</v>
      </c>
      <c r="D17" s="1">
        <v>580</v>
      </c>
      <c r="E17" s="1">
        <v>580</v>
      </c>
      <c r="F17" s="1">
        <v>580</v>
      </c>
      <c r="G17" s="2">
        <v>580</v>
      </c>
      <c r="H17" s="1">
        <f t="shared" si="0"/>
        <v>580</v>
      </c>
      <c r="I17" s="1">
        <f t="shared" si="1"/>
        <v>0</v>
      </c>
      <c r="J17" s="13">
        <f t="shared" si="2"/>
        <v>0</v>
      </c>
      <c r="K17" s="42"/>
    </row>
    <row r="18" spans="1:20" ht="20.100000000000001" hidden="1" customHeight="1">
      <c r="A18" s="38" t="s">
        <v>19</v>
      </c>
      <c r="B18" s="99" t="s">
        <v>66</v>
      </c>
      <c r="C18" s="1">
        <v>160</v>
      </c>
      <c r="D18" s="1">
        <v>160</v>
      </c>
      <c r="E18" s="1">
        <v>160</v>
      </c>
      <c r="F18" s="1">
        <v>160</v>
      </c>
      <c r="G18" s="2">
        <v>160</v>
      </c>
      <c r="H18" s="1">
        <f t="shared" si="0"/>
        <v>160</v>
      </c>
      <c r="I18" s="1">
        <f t="shared" si="1"/>
        <v>0</v>
      </c>
      <c r="J18" s="13">
        <f t="shared" si="2"/>
        <v>0</v>
      </c>
      <c r="K18" s="42"/>
      <c r="S18" s="20"/>
    </row>
    <row r="19" spans="1:20" ht="20.100000000000001" hidden="1" customHeight="1">
      <c r="A19" s="38" t="s">
        <v>20</v>
      </c>
      <c r="B19" s="100"/>
      <c r="C19" s="1">
        <v>150</v>
      </c>
      <c r="D19" s="1">
        <v>150</v>
      </c>
      <c r="E19" s="1">
        <v>150</v>
      </c>
      <c r="F19" s="1">
        <v>150</v>
      </c>
      <c r="G19" s="2">
        <v>150</v>
      </c>
      <c r="H19" s="1">
        <f t="shared" si="0"/>
        <v>150</v>
      </c>
      <c r="I19" s="1">
        <f t="shared" si="1"/>
        <v>0</v>
      </c>
      <c r="J19" s="13">
        <f t="shared" si="2"/>
        <v>0</v>
      </c>
      <c r="K19" s="42"/>
      <c r="M19" s="143" t="s">
        <v>78</v>
      </c>
      <c r="N19" s="143"/>
      <c r="O19" s="143"/>
      <c r="P19" s="143"/>
      <c r="Q19" s="143"/>
      <c r="R19" s="143"/>
      <c r="S19" s="4"/>
      <c r="T19" s="4"/>
    </row>
    <row r="20" spans="1:20" ht="20.100000000000001" hidden="1" customHeight="1">
      <c r="A20" s="38" t="s">
        <v>21</v>
      </c>
      <c r="B20" s="100"/>
      <c r="C20" s="1">
        <v>150</v>
      </c>
      <c r="D20" s="1">
        <v>150</v>
      </c>
      <c r="E20" s="1">
        <v>150</v>
      </c>
      <c r="F20" s="1">
        <v>150</v>
      </c>
      <c r="G20" s="2">
        <v>150</v>
      </c>
      <c r="H20" s="1">
        <f t="shared" si="0"/>
        <v>150</v>
      </c>
      <c r="I20" s="1">
        <f t="shared" si="1"/>
        <v>0</v>
      </c>
      <c r="J20" s="13">
        <f t="shared" si="2"/>
        <v>0</v>
      </c>
      <c r="K20" s="42"/>
      <c r="S20" s="141" t="s">
        <v>79</v>
      </c>
    </row>
    <row r="21" spans="1:20" ht="20.100000000000001" hidden="1" customHeight="1">
      <c r="A21" s="38" t="s">
        <v>22</v>
      </c>
      <c r="B21" s="100"/>
      <c r="C21" s="1">
        <v>80</v>
      </c>
      <c r="D21" s="1">
        <v>80</v>
      </c>
      <c r="E21" s="1">
        <v>80</v>
      </c>
      <c r="F21" s="1">
        <v>80</v>
      </c>
      <c r="G21" s="2">
        <v>80</v>
      </c>
      <c r="H21" s="1">
        <f t="shared" si="0"/>
        <v>80</v>
      </c>
      <c r="I21" s="1">
        <f t="shared" si="1"/>
        <v>0</v>
      </c>
      <c r="J21" s="13">
        <f t="shared" si="2"/>
        <v>0</v>
      </c>
      <c r="K21" s="42"/>
      <c r="S21" s="141"/>
    </row>
    <row r="22" spans="1:20" ht="20.100000000000001" hidden="1" customHeight="1">
      <c r="A22" s="38" t="s">
        <v>23</v>
      </c>
      <c r="B22" s="100"/>
      <c r="C22" s="1">
        <v>85</v>
      </c>
      <c r="D22" s="1">
        <v>85</v>
      </c>
      <c r="E22" s="1">
        <v>85</v>
      </c>
      <c r="F22" s="1">
        <v>85</v>
      </c>
      <c r="G22" s="2">
        <v>85</v>
      </c>
      <c r="H22" s="1">
        <f t="shared" si="0"/>
        <v>85</v>
      </c>
      <c r="I22" s="1">
        <f t="shared" si="1"/>
        <v>0</v>
      </c>
      <c r="J22" s="13">
        <f t="shared" si="2"/>
        <v>0</v>
      </c>
      <c r="K22" s="42"/>
      <c r="S22" s="141"/>
    </row>
    <row r="23" spans="1:20" ht="31.5" hidden="1" customHeight="1">
      <c r="A23" s="38" t="s">
        <v>24</v>
      </c>
      <c r="B23" s="101"/>
      <c r="C23" s="1">
        <v>180</v>
      </c>
      <c r="D23" s="1">
        <v>180</v>
      </c>
      <c r="E23" s="1">
        <v>180</v>
      </c>
      <c r="F23" s="1">
        <v>180</v>
      </c>
      <c r="G23" s="2">
        <v>180</v>
      </c>
      <c r="H23" s="1">
        <f t="shared" si="0"/>
        <v>180</v>
      </c>
      <c r="I23" s="1">
        <f t="shared" si="1"/>
        <v>0</v>
      </c>
      <c r="J23" s="13">
        <f t="shared" si="2"/>
        <v>0</v>
      </c>
      <c r="K23" s="42"/>
      <c r="S23" s="141"/>
    </row>
    <row r="24" spans="1:20" ht="20.100000000000001" hidden="1" customHeight="1">
      <c r="A24" s="129" t="s">
        <v>65</v>
      </c>
      <c r="B24" s="129"/>
      <c r="C24" s="129"/>
      <c r="D24" s="129"/>
      <c r="E24" s="129"/>
      <c r="F24" s="129"/>
      <c r="G24" s="129"/>
      <c r="H24" s="129"/>
      <c r="I24" s="129"/>
      <c r="J24" s="129"/>
      <c r="K24" s="43"/>
      <c r="S24" s="141"/>
    </row>
    <row r="25" spans="1:20" ht="20.100000000000001" hidden="1" customHeight="1">
      <c r="A25" s="89" t="s">
        <v>25</v>
      </c>
      <c r="B25" s="98" t="s">
        <v>66</v>
      </c>
      <c r="C25" s="1">
        <v>52.5</v>
      </c>
      <c r="D25" s="1">
        <v>49.166666666666664</v>
      </c>
      <c r="E25" s="1">
        <v>50</v>
      </c>
      <c r="F25" s="1">
        <v>42.857142857142854</v>
      </c>
      <c r="G25" s="2">
        <v>60.94</v>
      </c>
      <c r="H25" s="1">
        <f t="shared" si="0"/>
        <v>48.63095238095238</v>
      </c>
      <c r="I25" s="1">
        <f t="shared" ref="I25:I52" si="3">H25-G25</f>
        <v>-12.309047619047618</v>
      </c>
      <c r="J25" s="13">
        <f t="shared" ref="J25:J52" si="4">(I25*100)/G25</f>
        <v>-20.198634097551068</v>
      </c>
      <c r="K25" s="42"/>
      <c r="S25" s="141"/>
    </row>
    <row r="26" spans="1:20" ht="20.100000000000001" hidden="1" customHeight="1">
      <c r="A26" s="89" t="s">
        <v>26</v>
      </c>
      <c r="B26" s="98"/>
      <c r="C26" s="1">
        <v>56.666666666666664</v>
      </c>
      <c r="D26" s="1">
        <v>56.666666666666664</v>
      </c>
      <c r="E26" s="1">
        <v>52.857142857142854</v>
      </c>
      <c r="F26" s="1">
        <v>38.571428571428569</v>
      </c>
      <c r="G26" s="2">
        <v>56.77</v>
      </c>
      <c r="H26" s="1">
        <f t="shared" si="0"/>
        <v>51.19047619047619</v>
      </c>
      <c r="I26" s="1">
        <f t="shared" si="3"/>
        <v>-5.5795238095238133</v>
      </c>
      <c r="J26" s="13">
        <f t="shared" si="4"/>
        <v>-9.8282963000243306</v>
      </c>
      <c r="K26" s="42"/>
      <c r="S26" s="141"/>
    </row>
    <row r="27" spans="1:20" ht="20.100000000000001" hidden="1" customHeight="1">
      <c r="A27" s="89" t="s">
        <v>27</v>
      </c>
      <c r="B27" s="98"/>
      <c r="C27" s="1">
        <v>34.166666666666664</v>
      </c>
      <c r="D27" s="1">
        <v>40</v>
      </c>
      <c r="E27" s="1">
        <v>45.714285714285715</v>
      </c>
      <c r="F27" s="1">
        <v>38.571428571428569</v>
      </c>
      <c r="G27" s="2">
        <v>100</v>
      </c>
      <c r="H27" s="1">
        <f t="shared" si="0"/>
        <v>39.613095238095241</v>
      </c>
      <c r="I27" s="1">
        <f t="shared" si="3"/>
        <v>-60.386904761904759</v>
      </c>
      <c r="J27" s="13">
        <f t="shared" si="4"/>
        <v>-60.386904761904759</v>
      </c>
      <c r="K27" s="42"/>
      <c r="S27" s="141"/>
    </row>
    <row r="28" spans="1:20" ht="20.100000000000001" hidden="1" customHeight="1">
      <c r="A28" s="89" t="s">
        <v>28</v>
      </c>
      <c r="B28" s="98"/>
      <c r="C28" s="1">
        <v>50</v>
      </c>
      <c r="D28" s="1">
        <v>60</v>
      </c>
      <c r="E28" s="1">
        <v>62.857142857142854</v>
      </c>
      <c r="F28" s="1">
        <v>50</v>
      </c>
      <c r="G28" s="2">
        <v>63.75</v>
      </c>
      <c r="H28" s="1">
        <f t="shared" si="0"/>
        <v>55.714285714285715</v>
      </c>
      <c r="I28" s="1">
        <f t="shared" si="3"/>
        <v>-8.0357142857142847</v>
      </c>
      <c r="J28" s="13">
        <f t="shared" si="4"/>
        <v>-12.605042016806721</v>
      </c>
      <c r="K28" s="42"/>
      <c r="S28" s="141"/>
    </row>
    <row r="29" spans="1:20" ht="20.100000000000001" hidden="1" customHeight="1">
      <c r="A29" s="89" t="s">
        <v>29</v>
      </c>
      <c r="B29" s="98"/>
      <c r="C29" s="1">
        <v>56.666666666666664</v>
      </c>
      <c r="D29" s="1">
        <v>45</v>
      </c>
      <c r="E29" s="1">
        <v>57.857142857142854</v>
      </c>
      <c r="F29" s="1">
        <v>45.714285714285715</v>
      </c>
      <c r="G29" s="2">
        <v>80.209999999999994</v>
      </c>
      <c r="H29" s="1">
        <f t="shared" si="0"/>
        <v>51.30952380952381</v>
      </c>
      <c r="I29" s="1">
        <f t="shared" si="3"/>
        <v>-28.900476190476184</v>
      </c>
      <c r="J29" s="13">
        <f t="shared" si="4"/>
        <v>-36.031013826799885</v>
      </c>
      <c r="K29" s="42"/>
      <c r="S29" s="141" t="s">
        <v>79</v>
      </c>
    </row>
    <row r="30" spans="1:20" ht="20.100000000000001" hidden="1" customHeight="1">
      <c r="A30" s="89" t="s">
        <v>30</v>
      </c>
      <c r="B30" s="98"/>
      <c r="C30" s="1">
        <v>66.666666666666671</v>
      </c>
      <c r="D30" s="1">
        <v>58.333333333333336</v>
      </c>
      <c r="E30" s="1">
        <v>72.857142857142861</v>
      </c>
      <c r="F30" s="1">
        <v>57.857142857142854</v>
      </c>
      <c r="G30" s="2">
        <v>56.88</v>
      </c>
      <c r="H30" s="1">
        <f t="shared" si="0"/>
        <v>63.928571428571431</v>
      </c>
      <c r="I30" s="1">
        <f t="shared" si="3"/>
        <v>7.048571428571428</v>
      </c>
      <c r="J30" s="13">
        <f t="shared" si="4"/>
        <v>12.392003214788023</v>
      </c>
      <c r="K30" s="42"/>
      <c r="S30" s="141"/>
    </row>
    <row r="31" spans="1:20" ht="20.100000000000001" hidden="1" customHeight="1">
      <c r="A31" s="89" t="s">
        <v>31</v>
      </c>
      <c r="B31" s="98"/>
      <c r="C31" s="1">
        <v>76.666666666666671</v>
      </c>
      <c r="D31" s="1">
        <v>87.5</v>
      </c>
      <c r="E31" s="1">
        <v>127.14285714285714</v>
      </c>
      <c r="F31" s="1">
        <v>106.42857142857143</v>
      </c>
      <c r="G31" s="2">
        <v>91.56</v>
      </c>
      <c r="H31" s="1">
        <f t="shared" si="0"/>
        <v>99.434523809523824</v>
      </c>
      <c r="I31" s="1">
        <f t="shared" si="3"/>
        <v>7.8745238095238221</v>
      </c>
      <c r="J31" s="13">
        <f t="shared" si="4"/>
        <v>8.6003973454825484</v>
      </c>
      <c r="K31" s="42"/>
      <c r="S31" s="141"/>
    </row>
    <row r="32" spans="1:20" ht="20.100000000000001" hidden="1" customHeight="1">
      <c r="A32" s="89" t="s">
        <v>32</v>
      </c>
      <c r="B32" s="98"/>
      <c r="C32" s="1">
        <v>75</v>
      </c>
      <c r="D32" s="1">
        <v>78.333333333333329</v>
      </c>
      <c r="E32" s="1">
        <v>130.71428571428572</v>
      </c>
      <c r="F32" s="1">
        <v>108.57142857142857</v>
      </c>
      <c r="G32" s="2">
        <v>65.63</v>
      </c>
      <c r="H32" s="1">
        <f t="shared" si="0"/>
        <v>98.154761904761898</v>
      </c>
      <c r="I32" s="1">
        <f t="shared" si="3"/>
        <v>32.524761904761903</v>
      </c>
      <c r="J32" s="13">
        <f t="shared" si="4"/>
        <v>49.557766120313737</v>
      </c>
      <c r="K32" s="42"/>
      <c r="S32" s="141"/>
    </row>
    <row r="33" spans="1:19" ht="20.100000000000001" hidden="1" customHeight="1">
      <c r="A33" s="89" t="s">
        <v>33</v>
      </c>
      <c r="B33" s="98"/>
      <c r="C33" s="1">
        <v>60</v>
      </c>
      <c r="D33" s="1">
        <v>60</v>
      </c>
      <c r="E33" s="1">
        <v>66.428571428571431</v>
      </c>
      <c r="F33" s="1">
        <v>50.714285714285715</v>
      </c>
      <c r="G33" s="2">
        <v>58.75</v>
      </c>
      <c r="H33" s="1">
        <f t="shared" si="0"/>
        <v>59.285714285714292</v>
      </c>
      <c r="I33" s="1">
        <f t="shared" si="3"/>
        <v>0.5357142857142918</v>
      </c>
      <c r="J33" s="13">
        <f t="shared" si="4"/>
        <v>0.91185410334347539</v>
      </c>
      <c r="K33" s="42"/>
      <c r="S33" s="141"/>
    </row>
    <row r="34" spans="1:19" ht="20.100000000000001" hidden="1" customHeight="1">
      <c r="A34" s="89" t="s">
        <v>34</v>
      </c>
      <c r="B34" s="98"/>
      <c r="C34" s="1">
        <v>320</v>
      </c>
      <c r="D34" s="1">
        <v>300</v>
      </c>
      <c r="E34" s="1">
        <v>227.85714285714286</v>
      </c>
      <c r="F34" s="10" t="s">
        <v>77</v>
      </c>
      <c r="G34" s="2">
        <v>310</v>
      </c>
      <c r="H34" s="1">
        <f>(C34+D34+E34)/3</f>
        <v>282.61904761904765</v>
      </c>
      <c r="I34" s="1">
        <f t="shared" si="3"/>
        <v>-27.380952380952351</v>
      </c>
      <c r="J34" s="13">
        <f t="shared" si="4"/>
        <v>-8.8325652841781768</v>
      </c>
      <c r="K34" s="42"/>
      <c r="S34" s="141"/>
    </row>
    <row r="35" spans="1:19" ht="20.100000000000001" hidden="1" customHeight="1">
      <c r="A35" s="89" t="s">
        <v>35</v>
      </c>
      <c r="B35" s="98"/>
      <c r="C35" s="1">
        <v>106.66666666666667</v>
      </c>
      <c r="D35" s="1">
        <v>140</v>
      </c>
      <c r="E35" s="1">
        <v>170.71428571428572</v>
      </c>
      <c r="F35" s="1">
        <v>196.42857142857142</v>
      </c>
      <c r="G35" s="2">
        <v>144.69</v>
      </c>
      <c r="H35" s="1">
        <f t="shared" si="0"/>
        <v>153.45238095238096</v>
      </c>
      <c r="I35" s="1">
        <f t="shared" si="3"/>
        <v>8.7623809523809655</v>
      </c>
      <c r="J35" s="13">
        <f t="shared" si="4"/>
        <v>6.0559685896613216</v>
      </c>
      <c r="K35" s="42"/>
      <c r="S35" s="141"/>
    </row>
    <row r="36" spans="1:19" ht="20.100000000000001" hidden="1" customHeight="1">
      <c r="A36" s="89" t="s">
        <v>36</v>
      </c>
      <c r="B36" s="98"/>
      <c r="C36" s="1">
        <v>140</v>
      </c>
      <c r="D36" s="1">
        <v>100</v>
      </c>
      <c r="E36" s="1">
        <v>110</v>
      </c>
      <c r="F36" s="1">
        <v>81.428571428571431</v>
      </c>
      <c r="G36" s="2"/>
      <c r="H36" s="1">
        <f t="shared" si="0"/>
        <v>107.85714285714286</v>
      </c>
      <c r="I36" s="1">
        <f t="shared" si="3"/>
        <v>107.85714285714286</v>
      </c>
      <c r="J36" s="13" t="s">
        <v>77</v>
      </c>
      <c r="K36" s="42"/>
      <c r="S36" s="141"/>
    </row>
    <row r="37" spans="1:19" ht="20.100000000000001" hidden="1" customHeight="1">
      <c r="A37" s="89" t="s">
        <v>37</v>
      </c>
      <c r="B37" s="98"/>
      <c r="C37" s="1">
        <v>70</v>
      </c>
      <c r="D37" s="1">
        <v>59.166666666666664</v>
      </c>
      <c r="E37" s="1">
        <v>55.714285714285715</v>
      </c>
      <c r="F37" s="10" t="s">
        <v>77</v>
      </c>
      <c r="G37" s="2">
        <v>89.38</v>
      </c>
      <c r="H37" s="1">
        <f>(C37+D37+E37)/3</f>
        <v>61.626984126984127</v>
      </c>
      <c r="I37" s="1">
        <f t="shared" si="3"/>
        <v>-27.753015873015869</v>
      </c>
      <c r="J37" s="13">
        <f t="shared" si="4"/>
        <v>-31.050588356473341</v>
      </c>
      <c r="K37" s="42"/>
      <c r="S37" s="141"/>
    </row>
    <row r="38" spans="1:19" ht="20.100000000000001" hidden="1" customHeight="1">
      <c r="A38" s="89" t="s">
        <v>38</v>
      </c>
      <c r="B38" s="98"/>
      <c r="C38" s="1">
        <v>138.33333333333334</v>
      </c>
      <c r="D38" s="1">
        <v>0</v>
      </c>
      <c r="E38" s="1">
        <v>262.85714285714283</v>
      </c>
      <c r="F38" s="10" t="s">
        <v>77</v>
      </c>
      <c r="G38" s="2">
        <v>133.13</v>
      </c>
      <c r="H38" s="1">
        <f>(C38+D38+E38)/3</f>
        <v>133.73015873015871</v>
      </c>
      <c r="I38" s="1">
        <f t="shared" si="3"/>
        <v>0.6001587301587108</v>
      </c>
      <c r="J38" s="13">
        <f t="shared" si="4"/>
        <v>0.4508065275735828</v>
      </c>
      <c r="K38" s="42"/>
      <c r="S38" s="141"/>
    </row>
    <row r="39" spans="1:19" ht="30" hidden="1" customHeight="1">
      <c r="A39" s="116" t="s">
        <v>69</v>
      </c>
      <c r="B39" s="116"/>
      <c r="C39" s="116"/>
      <c r="D39" s="116"/>
      <c r="E39" s="116"/>
      <c r="F39" s="116"/>
      <c r="G39" s="116"/>
      <c r="H39" s="116"/>
      <c r="I39" s="116"/>
      <c r="J39" s="116"/>
      <c r="K39" s="33"/>
      <c r="S39" s="141" t="s">
        <v>79</v>
      </c>
    </row>
    <row r="40" spans="1:19" ht="20.100000000000001" hidden="1" customHeight="1">
      <c r="A40" s="90" t="s">
        <v>39</v>
      </c>
      <c r="B40" s="99" t="s">
        <v>66</v>
      </c>
      <c r="C40" s="14">
        <v>566.66666666666663</v>
      </c>
      <c r="D40" s="1">
        <v>600</v>
      </c>
      <c r="E40" s="1">
        <v>604.28571428571433</v>
      </c>
      <c r="F40" s="1">
        <v>514.28571428571433</v>
      </c>
      <c r="G40" s="2">
        <v>500</v>
      </c>
      <c r="H40" s="1">
        <f t="shared" si="0"/>
        <v>571.30952380952374</v>
      </c>
      <c r="I40" s="1">
        <f t="shared" si="3"/>
        <v>71.309523809523739</v>
      </c>
      <c r="J40" s="13">
        <f t="shared" si="4"/>
        <v>14.261904761904749</v>
      </c>
      <c r="K40" s="42"/>
      <c r="S40" s="141"/>
    </row>
    <row r="41" spans="1:19" ht="20.100000000000001" hidden="1" customHeight="1">
      <c r="A41" s="90" t="s">
        <v>40</v>
      </c>
      <c r="B41" s="100"/>
      <c r="C41" s="14">
        <v>230</v>
      </c>
      <c r="D41" s="1">
        <v>250</v>
      </c>
      <c r="E41" s="1">
        <v>245</v>
      </c>
      <c r="F41" s="1">
        <v>0</v>
      </c>
      <c r="G41" s="2">
        <v>218.75</v>
      </c>
      <c r="H41" s="1">
        <f t="shared" si="0"/>
        <v>181.25</v>
      </c>
      <c r="I41" s="1">
        <f t="shared" si="3"/>
        <v>-37.5</v>
      </c>
      <c r="J41" s="13">
        <f t="shared" si="4"/>
        <v>-17.142857142857142</v>
      </c>
      <c r="K41" s="42"/>
      <c r="S41" s="141"/>
    </row>
    <row r="42" spans="1:19" ht="20.100000000000001" hidden="1" customHeight="1">
      <c r="A42" s="90" t="s">
        <v>41</v>
      </c>
      <c r="B42" s="100"/>
      <c r="C42" s="14">
        <v>176.66666666666666</v>
      </c>
      <c r="D42" s="1">
        <v>178.33333333333334</v>
      </c>
      <c r="E42" s="1">
        <v>164.28571428571428</v>
      </c>
      <c r="F42" s="1">
        <v>192.85714285714286</v>
      </c>
      <c r="G42" s="2">
        <v>180</v>
      </c>
      <c r="H42" s="1">
        <f t="shared" si="0"/>
        <v>178.03571428571428</v>
      </c>
      <c r="I42" s="1">
        <f t="shared" si="3"/>
        <v>-1.9642857142857224</v>
      </c>
      <c r="J42" s="13">
        <f t="shared" si="4"/>
        <v>-1.0912698412698458</v>
      </c>
      <c r="K42" s="42"/>
      <c r="S42" s="141"/>
    </row>
    <row r="43" spans="1:19" ht="20.100000000000001" hidden="1" customHeight="1">
      <c r="A43" s="90" t="s">
        <v>42</v>
      </c>
      <c r="B43" s="100"/>
      <c r="C43" s="14">
        <v>173.33333333333334</v>
      </c>
      <c r="D43" s="1">
        <v>180</v>
      </c>
      <c r="E43" s="1">
        <v>147.85714285714286</v>
      </c>
      <c r="F43" s="10" t="s">
        <v>77</v>
      </c>
      <c r="G43" s="2">
        <v>174.38</v>
      </c>
      <c r="H43" s="1">
        <f>(C43+D43+E43)/3</f>
        <v>167.06349206349208</v>
      </c>
      <c r="I43" s="1">
        <f t="shared" si="3"/>
        <v>-7.316507936507918</v>
      </c>
      <c r="J43" s="13">
        <f t="shared" si="4"/>
        <v>-4.195726537738226</v>
      </c>
      <c r="K43" s="42"/>
      <c r="S43" s="141"/>
    </row>
    <row r="44" spans="1:19" ht="20.100000000000001" hidden="1" customHeight="1">
      <c r="A44" s="90" t="s">
        <v>43</v>
      </c>
      <c r="B44" s="100"/>
      <c r="C44" s="14">
        <v>130</v>
      </c>
      <c r="D44" s="1">
        <v>125</v>
      </c>
      <c r="E44" s="1">
        <v>102.85714285714286</v>
      </c>
      <c r="F44" s="10" t="s">
        <v>77</v>
      </c>
      <c r="G44" s="10" t="s">
        <v>77</v>
      </c>
      <c r="H44" s="1">
        <f>(C44+D44+E44)/3</f>
        <v>119.28571428571429</v>
      </c>
      <c r="I44" s="10" t="s">
        <v>77</v>
      </c>
      <c r="J44" s="10" t="s">
        <v>77</v>
      </c>
      <c r="K44" s="44"/>
      <c r="S44" s="141"/>
    </row>
    <row r="45" spans="1:19" ht="20.100000000000001" hidden="1" customHeight="1">
      <c r="A45" s="90" t="s">
        <v>44</v>
      </c>
      <c r="B45" s="100"/>
      <c r="C45" s="14">
        <v>53.333333333333336</v>
      </c>
      <c r="D45" s="1">
        <v>40</v>
      </c>
      <c r="E45" s="1">
        <v>38.571428571428569</v>
      </c>
      <c r="F45" s="1">
        <v>29.285714285714285</v>
      </c>
      <c r="G45" s="10" t="s">
        <v>77</v>
      </c>
      <c r="H45" s="1">
        <f t="shared" si="0"/>
        <v>40.297619047619051</v>
      </c>
      <c r="I45" s="10" t="s">
        <v>77</v>
      </c>
      <c r="J45" s="10" t="s">
        <v>77</v>
      </c>
      <c r="K45" s="44"/>
      <c r="S45" s="141"/>
    </row>
    <row r="46" spans="1:19" ht="20.100000000000001" hidden="1" customHeight="1">
      <c r="A46" s="90" t="s">
        <v>45</v>
      </c>
      <c r="B46" s="100"/>
      <c r="C46" s="14">
        <v>100</v>
      </c>
      <c r="D46" s="1">
        <v>80</v>
      </c>
      <c r="E46" s="1">
        <v>88.571428571428569</v>
      </c>
      <c r="F46" s="1">
        <v>76.428571428571431</v>
      </c>
      <c r="G46" s="10" t="s">
        <v>77</v>
      </c>
      <c r="H46" s="1">
        <f t="shared" si="0"/>
        <v>86.25</v>
      </c>
      <c r="I46" s="10" t="s">
        <v>77</v>
      </c>
      <c r="J46" s="10" t="s">
        <v>77</v>
      </c>
      <c r="K46" s="44"/>
      <c r="S46" s="141"/>
    </row>
    <row r="47" spans="1:19" ht="20.100000000000001" hidden="1" customHeight="1">
      <c r="A47" s="90" t="s">
        <v>46</v>
      </c>
      <c r="B47" s="100"/>
      <c r="C47" s="14">
        <v>73.333333333333329</v>
      </c>
      <c r="D47" s="1">
        <v>60</v>
      </c>
      <c r="E47" s="1">
        <v>77.142857142857139</v>
      </c>
      <c r="F47" s="1">
        <v>65.714285714285708</v>
      </c>
      <c r="G47" s="10" t="s">
        <v>77</v>
      </c>
      <c r="H47" s="1">
        <f t="shared" si="0"/>
        <v>69.047619047619037</v>
      </c>
      <c r="I47" s="10" t="s">
        <v>77</v>
      </c>
      <c r="J47" s="10" t="s">
        <v>77</v>
      </c>
      <c r="K47" s="44"/>
      <c r="S47" s="141"/>
    </row>
    <row r="48" spans="1:19" ht="20.100000000000001" hidden="1" customHeight="1">
      <c r="A48" s="90" t="s">
        <v>47</v>
      </c>
      <c r="B48" s="100"/>
      <c r="C48" s="14">
        <v>143.33333333333334</v>
      </c>
      <c r="D48" s="1">
        <v>120</v>
      </c>
      <c r="E48" s="1">
        <v>105.71428571428571</v>
      </c>
      <c r="F48" s="1">
        <v>81.428571428571431</v>
      </c>
      <c r="G48" s="10" t="s">
        <v>77</v>
      </c>
      <c r="H48" s="1">
        <f t="shared" si="0"/>
        <v>112.61904761904763</v>
      </c>
      <c r="I48" s="10" t="s">
        <v>77</v>
      </c>
      <c r="J48" s="10" t="s">
        <v>77</v>
      </c>
      <c r="K48" s="44"/>
      <c r="S48" s="141"/>
    </row>
    <row r="49" spans="1:19" ht="20.100000000000001" hidden="1" customHeight="1">
      <c r="A49" s="90" t="s">
        <v>48</v>
      </c>
      <c r="B49" s="100"/>
      <c r="C49" s="14">
        <v>500</v>
      </c>
      <c r="D49" s="1">
        <v>500</v>
      </c>
      <c r="E49" s="1">
        <v>450</v>
      </c>
      <c r="F49" s="1" t="s">
        <v>77</v>
      </c>
      <c r="G49" s="10" t="s">
        <v>77</v>
      </c>
      <c r="H49" s="1">
        <f>(C49+D49+E49)/3</f>
        <v>483.33333333333331</v>
      </c>
      <c r="I49" s="10" t="s">
        <v>77</v>
      </c>
      <c r="J49" s="10" t="s">
        <v>77</v>
      </c>
      <c r="K49" s="44"/>
      <c r="S49" s="141" t="s">
        <v>79</v>
      </c>
    </row>
    <row r="50" spans="1:19" ht="20.100000000000001" hidden="1" customHeight="1">
      <c r="A50" s="90" t="s">
        <v>49</v>
      </c>
      <c r="B50" s="100"/>
      <c r="C50" s="10" t="s">
        <v>77</v>
      </c>
      <c r="D50" s="10" t="s">
        <v>77</v>
      </c>
      <c r="E50" s="10" t="s">
        <v>77</v>
      </c>
      <c r="F50" s="1">
        <v>90</v>
      </c>
      <c r="G50" s="10" t="s">
        <v>77</v>
      </c>
      <c r="H50" s="1">
        <v>90</v>
      </c>
      <c r="I50" s="10" t="s">
        <v>77</v>
      </c>
      <c r="J50" s="10" t="s">
        <v>77</v>
      </c>
      <c r="K50" s="44"/>
      <c r="S50" s="141"/>
    </row>
    <row r="51" spans="1:19" ht="20.100000000000001" hidden="1" customHeight="1">
      <c r="A51" s="90" t="s">
        <v>50</v>
      </c>
      <c r="B51" s="100"/>
      <c r="C51" s="10" t="s">
        <v>77</v>
      </c>
      <c r="D51" s="10" t="s">
        <v>77</v>
      </c>
      <c r="E51" s="10" t="s">
        <v>77</v>
      </c>
      <c r="F51" s="1">
        <v>257.14285714285717</v>
      </c>
      <c r="G51" s="10" t="s">
        <v>77</v>
      </c>
      <c r="H51" s="1">
        <v>257.14285714285717</v>
      </c>
      <c r="I51" s="10" t="s">
        <v>77</v>
      </c>
      <c r="J51" s="10" t="s">
        <v>77</v>
      </c>
      <c r="K51" s="44"/>
      <c r="S51" s="141"/>
    </row>
    <row r="52" spans="1:19" ht="20.100000000000001" hidden="1" customHeight="1">
      <c r="A52" s="90" t="s">
        <v>51</v>
      </c>
      <c r="B52" s="101"/>
      <c r="C52" s="10" t="s">
        <v>77</v>
      </c>
      <c r="D52" s="10" t="s">
        <v>77</v>
      </c>
      <c r="E52" s="10" t="s">
        <v>77</v>
      </c>
      <c r="F52" s="1">
        <v>210</v>
      </c>
      <c r="G52" s="2">
        <v>138.44</v>
      </c>
      <c r="H52" s="1">
        <v>210</v>
      </c>
      <c r="I52" s="1">
        <f t="shared" si="3"/>
        <v>71.56</v>
      </c>
      <c r="J52" s="13">
        <f t="shared" si="4"/>
        <v>51.690262929789078</v>
      </c>
      <c r="K52" s="42"/>
      <c r="S52" s="141"/>
    </row>
    <row r="53" spans="1:19" ht="20.100000000000001" hidden="1" customHeight="1">
      <c r="A53" s="135" t="s">
        <v>81</v>
      </c>
      <c r="B53" s="135"/>
      <c r="C53" s="135"/>
      <c r="D53" s="135"/>
      <c r="E53" s="135"/>
      <c r="F53" s="135"/>
      <c r="G53" s="135"/>
      <c r="H53" s="135"/>
      <c r="I53" s="135"/>
      <c r="J53" s="136"/>
      <c r="K53" s="33"/>
      <c r="S53" s="141"/>
    </row>
    <row r="54" spans="1:19" ht="20.100000000000001" hidden="1" customHeight="1">
      <c r="A54" s="90" t="s">
        <v>52</v>
      </c>
      <c r="B54" s="98" t="s">
        <v>66</v>
      </c>
      <c r="C54" s="1">
        <v>1300</v>
      </c>
      <c r="D54" s="1">
        <v>1300</v>
      </c>
      <c r="E54" s="1">
        <v>1257.1428571428571</v>
      </c>
      <c r="F54" s="1">
        <v>1028.5714285714287</v>
      </c>
      <c r="G54" s="5">
        <v>1300</v>
      </c>
      <c r="H54" s="1">
        <f t="shared" si="0"/>
        <v>1221.4285714285713</v>
      </c>
      <c r="I54" s="1">
        <f t="shared" ref="I54:I62" si="5">H54-G54</f>
        <v>-78.571428571428669</v>
      </c>
      <c r="J54" s="13">
        <f t="shared" ref="J54:J62" si="6">(I54*100)/G54</f>
        <v>-6.0439560439560518</v>
      </c>
      <c r="K54" s="42"/>
      <c r="S54" s="141"/>
    </row>
    <row r="55" spans="1:19" ht="20.100000000000001" hidden="1" customHeight="1">
      <c r="A55" s="90" t="s">
        <v>53</v>
      </c>
      <c r="B55" s="98"/>
      <c r="C55" s="1">
        <v>1200</v>
      </c>
      <c r="D55" s="1">
        <v>1200</v>
      </c>
      <c r="E55" s="1">
        <v>1044.2857142857142</v>
      </c>
      <c r="F55" s="1">
        <v>668.57142857142856</v>
      </c>
      <c r="G55" s="5">
        <v>1200</v>
      </c>
      <c r="H55" s="1">
        <f t="shared" si="0"/>
        <v>1028.2142857142858</v>
      </c>
      <c r="I55" s="1">
        <f t="shared" si="5"/>
        <v>-171.78571428571422</v>
      </c>
      <c r="J55" s="13">
        <f t="shared" si="6"/>
        <v>-14.315476190476183</v>
      </c>
      <c r="K55" s="42"/>
      <c r="S55" s="141"/>
    </row>
    <row r="56" spans="1:19" ht="28.5" hidden="1" customHeight="1">
      <c r="A56" s="23" t="s">
        <v>54</v>
      </c>
      <c r="B56" s="98"/>
      <c r="C56" s="1">
        <v>600</v>
      </c>
      <c r="D56" s="1">
        <v>600</v>
      </c>
      <c r="E56" s="1">
        <v>600</v>
      </c>
      <c r="F56" s="1">
        <v>514.28571428571433</v>
      </c>
      <c r="G56" s="5">
        <v>600</v>
      </c>
      <c r="H56" s="1">
        <f t="shared" si="0"/>
        <v>578.57142857142856</v>
      </c>
      <c r="I56" s="1">
        <f t="shared" si="5"/>
        <v>-21.428571428571445</v>
      </c>
      <c r="J56" s="13">
        <f t="shared" si="6"/>
        <v>-3.5714285714285743</v>
      </c>
      <c r="K56" s="42"/>
      <c r="S56" s="141"/>
    </row>
    <row r="57" spans="1:19" ht="20.100000000000001" hidden="1" customHeight="1">
      <c r="A57" s="90" t="s">
        <v>55</v>
      </c>
      <c r="B57" s="98"/>
      <c r="C57" s="1">
        <v>300</v>
      </c>
      <c r="D57" s="1">
        <v>306.66666666666669</v>
      </c>
      <c r="E57" s="1">
        <v>311.42857142857144</v>
      </c>
      <c r="F57" s="1">
        <v>257.14285714285717</v>
      </c>
      <c r="G57" s="5">
        <v>268.44</v>
      </c>
      <c r="H57" s="1">
        <f t="shared" si="0"/>
        <v>293.80952380952385</v>
      </c>
      <c r="I57" s="1">
        <f t="shared" si="5"/>
        <v>25.369523809523855</v>
      </c>
      <c r="J57" s="13">
        <f t="shared" si="6"/>
        <v>9.4507241132185413</v>
      </c>
      <c r="K57" s="42"/>
      <c r="S57" s="141"/>
    </row>
    <row r="58" spans="1:19" ht="42.75" hidden="1" customHeight="1">
      <c r="A58" s="90" t="s">
        <v>56</v>
      </c>
      <c r="B58" s="61" t="s">
        <v>82</v>
      </c>
      <c r="C58" s="1">
        <v>280</v>
      </c>
      <c r="D58" s="1">
        <v>280</v>
      </c>
      <c r="E58" s="1">
        <v>254.28571428571428</v>
      </c>
      <c r="F58" s="1">
        <v>203.57142857142858</v>
      </c>
      <c r="G58" s="5">
        <v>271.88</v>
      </c>
      <c r="H58" s="1">
        <f t="shared" si="0"/>
        <v>254.46428571428569</v>
      </c>
      <c r="I58" s="1">
        <f t="shared" si="5"/>
        <v>-17.415714285714301</v>
      </c>
      <c r="J58" s="13">
        <f t="shared" si="6"/>
        <v>-6.405662161878146</v>
      </c>
      <c r="K58" s="42"/>
      <c r="S58" s="59"/>
    </row>
    <row r="59" spans="1:19" ht="20.100000000000001" hidden="1" customHeight="1">
      <c r="A59" s="133" t="s">
        <v>70</v>
      </c>
      <c r="B59" s="133"/>
      <c r="C59" s="133"/>
      <c r="D59" s="133"/>
      <c r="E59" s="133"/>
      <c r="F59" s="133"/>
      <c r="G59" s="133"/>
      <c r="H59" s="133"/>
    </row>
    <row r="60" spans="1:19" ht="20.100000000000001" hidden="1" customHeight="1">
      <c r="A60" s="90" t="s">
        <v>71</v>
      </c>
      <c r="B60" s="12" t="s">
        <v>74</v>
      </c>
      <c r="C60" s="12">
        <v>650</v>
      </c>
      <c r="D60" s="12">
        <v>650</v>
      </c>
      <c r="E60" s="12">
        <v>620</v>
      </c>
      <c r="F60" s="12">
        <v>620</v>
      </c>
      <c r="G60" s="12">
        <v>650</v>
      </c>
      <c r="H60" s="1">
        <f t="shared" si="0"/>
        <v>635</v>
      </c>
      <c r="I60" s="1">
        <f t="shared" si="5"/>
        <v>-15</v>
      </c>
      <c r="J60" s="13">
        <f t="shared" si="6"/>
        <v>-2.3076923076923075</v>
      </c>
      <c r="K60" s="42"/>
    </row>
    <row r="61" spans="1:19" ht="20.100000000000001" hidden="1" customHeight="1">
      <c r="A61" s="90" t="s">
        <v>72</v>
      </c>
      <c r="B61" s="12" t="s">
        <v>75</v>
      </c>
      <c r="C61" s="12">
        <v>5800</v>
      </c>
      <c r="D61" s="12">
        <v>5800</v>
      </c>
      <c r="E61" s="12">
        <v>5800</v>
      </c>
      <c r="F61" s="12">
        <v>5800</v>
      </c>
      <c r="G61" s="12">
        <v>5800</v>
      </c>
      <c r="H61" s="1">
        <f t="shared" si="0"/>
        <v>5800</v>
      </c>
      <c r="I61" s="1">
        <f t="shared" si="5"/>
        <v>0</v>
      </c>
      <c r="J61" s="13">
        <f t="shared" si="6"/>
        <v>0</v>
      </c>
      <c r="K61" s="42"/>
    </row>
    <row r="62" spans="1:19" ht="20.100000000000001" hidden="1" customHeight="1">
      <c r="A62" s="90" t="s">
        <v>73</v>
      </c>
      <c r="B62" s="12" t="s">
        <v>76</v>
      </c>
      <c r="C62" s="12">
        <v>540</v>
      </c>
      <c r="D62" s="12">
        <v>540</v>
      </c>
      <c r="E62" s="12">
        <v>540</v>
      </c>
      <c r="F62" s="12">
        <v>540</v>
      </c>
      <c r="G62" s="12">
        <v>540</v>
      </c>
      <c r="H62" s="1">
        <f t="shared" si="0"/>
        <v>540</v>
      </c>
      <c r="I62" s="1">
        <f t="shared" si="5"/>
        <v>0</v>
      </c>
      <c r="J62" s="13">
        <f t="shared" si="6"/>
        <v>0</v>
      </c>
      <c r="K62" s="42"/>
    </row>
    <row r="63" spans="1:19" hidden="1"/>
    <row r="64" spans="1:19" hidden="1"/>
    <row r="65" spans="1:12" ht="18.75" hidden="1">
      <c r="B65" s="131" t="s">
        <v>83</v>
      </c>
      <c r="C65" s="131"/>
      <c r="D65" s="131"/>
      <c r="E65" s="131"/>
      <c r="F65" s="131"/>
      <c r="G65" s="131"/>
      <c r="H65" s="131"/>
    </row>
    <row r="66" spans="1:12" ht="18.75" hidden="1">
      <c r="B66" s="24"/>
      <c r="C66" s="24"/>
      <c r="D66" s="24"/>
      <c r="E66" s="7"/>
      <c r="F66" s="4" t="s">
        <v>0</v>
      </c>
      <c r="G66" s="4"/>
      <c r="H66" s="4"/>
      <c r="I66" s="4"/>
      <c r="J66" s="4"/>
      <c r="K66" s="50"/>
      <c r="L66" s="51"/>
    </row>
    <row r="67" spans="1:12" hidden="1">
      <c r="A67" s="117" t="s">
        <v>1</v>
      </c>
      <c r="B67" s="117" t="s">
        <v>57</v>
      </c>
      <c r="C67" s="137" t="s">
        <v>58</v>
      </c>
      <c r="D67" s="137"/>
      <c r="E67" s="137"/>
      <c r="F67" s="137"/>
      <c r="G67" s="137" t="s">
        <v>59</v>
      </c>
      <c r="H67" s="137"/>
      <c r="I67" s="137" t="s">
        <v>60</v>
      </c>
      <c r="J67" s="137"/>
      <c r="K67" s="52"/>
      <c r="L67" s="51"/>
    </row>
    <row r="68" spans="1:12" ht="30" hidden="1">
      <c r="A68" s="118"/>
      <c r="B68" s="118"/>
      <c r="C68" s="11" t="s">
        <v>2</v>
      </c>
      <c r="D68" s="11" t="s">
        <v>3</v>
      </c>
      <c r="E68" s="11" t="s">
        <v>4</v>
      </c>
      <c r="F68" s="11" t="s">
        <v>5</v>
      </c>
      <c r="G68" s="138" t="s">
        <v>6</v>
      </c>
      <c r="H68" s="139" t="s">
        <v>64</v>
      </c>
      <c r="I68" s="140" t="s">
        <v>61</v>
      </c>
      <c r="J68" s="140" t="s">
        <v>62</v>
      </c>
      <c r="K68" s="53"/>
      <c r="L68" s="51"/>
    </row>
    <row r="69" spans="1:12" hidden="1">
      <c r="A69" s="119"/>
      <c r="B69" s="119"/>
      <c r="C69" s="3" t="s">
        <v>7</v>
      </c>
      <c r="D69" s="3" t="s">
        <v>7</v>
      </c>
      <c r="E69" s="3" t="s">
        <v>7</v>
      </c>
      <c r="F69" s="3" t="s">
        <v>7</v>
      </c>
      <c r="G69" s="138"/>
      <c r="H69" s="139"/>
      <c r="I69" s="140"/>
      <c r="J69" s="140"/>
      <c r="K69" s="53"/>
      <c r="L69" s="51"/>
    </row>
    <row r="70" spans="1:12" hidden="1">
      <c r="A70" s="107" t="s">
        <v>63</v>
      </c>
      <c r="B70" s="108"/>
      <c r="C70" s="108"/>
      <c r="D70" s="108"/>
      <c r="E70" s="108"/>
      <c r="F70" s="108"/>
      <c r="G70" s="108"/>
      <c r="H70" s="108"/>
      <c r="I70" s="108"/>
      <c r="J70" s="108"/>
      <c r="K70" s="54"/>
      <c r="L70" s="51"/>
    </row>
    <row r="71" spans="1:12" hidden="1">
      <c r="A71" s="38" t="e">
        <f>#REF!</f>
        <v>#REF!</v>
      </c>
      <c r="B71" s="99" t="s">
        <v>66</v>
      </c>
      <c r="C71" s="1">
        <v>900</v>
      </c>
      <c r="D71" s="1">
        <v>900</v>
      </c>
      <c r="E71" s="1">
        <v>900</v>
      </c>
      <c r="F71" s="1">
        <v>900</v>
      </c>
      <c r="G71" s="25">
        <v>900</v>
      </c>
      <c r="H71" s="1">
        <f>(C71+D71+E71+F71)/4</f>
        <v>900</v>
      </c>
      <c r="I71" s="1">
        <f>H71-G71</f>
        <v>0</v>
      </c>
      <c r="J71" s="13">
        <f>(I71*100)/G71</f>
        <v>0</v>
      </c>
      <c r="K71" s="42"/>
    </row>
    <row r="72" spans="1:12" ht="15" hidden="1" customHeight="1">
      <c r="A72" s="38" t="e">
        <f>#REF!</f>
        <v>#REF!</v>
      </c>
      <c r="B72" s="100"/>
      <c r="C72" s="21">
        <v>1000</v>
      </c>
      <c r="D72" s="21">
        <v>1000</v>
      </c>
      <c r="E72" s="21">
        <v>1000</v>
      </c>
      <c r="F72" s="21">
        <v>1000</v>
      </c>
      <c r="G72" s="8">
        <v>1000</v>
      </c>
      <c r="H72" s="1">
        <f t="shared" ref="H72:H87" si="7">(C72+D72+E72+F72)/4</f>
        <v>1000</v>
      </c>
      <c r="I72" s="1">
        <f t="shared" ref="I72:I87" si="8">H72-G72</f>
        <v>0</v>
      </c>
      <c r="J72" s="13">
        <f t="shared" ref="J72:J87" si="9">(I72*100)/G72</f>
        <v>0</v>
      </c>
      <c r="K72" s="42"/>
    </row>
    <row r="73" spans="1:12" hidden="1">
      <c r="A73" s="38" t="e">
        <f>#REF!</f>
        <v>#REF!</v>
      </c>
      <c r="B73" s="100"/>
      <c r="C73" s="1">
        <v>60</v>
      </c>
      <c r="D73" s="1">
        <v>60</v>
      </c>
      <c r="E73" s="1">
        <v>60</v>
      </c>
      <c r="F73" s="1">
        <v>60</v>
      </c>
      <c r="G73" s="25">
        <v>60</v>
      </c>
      <c r="H73" s="1">
        <f t="shared" si="7"/>
        <v>60</v>
      </c>
      <c r="I73" s="1">
        <f t="shared" si="8"/>
        <v>0</v>
      </c>
      <c r="J73" s="13">
        <f t="shared" si="9"/>
        <v>0</v>
      </c>
      <c r="K73" s="42"/>
    </row>
    <row r="74" spans="1:12" hidden="1">
      <c r="A74" s="38" t="e">
        <f>#REF!</f>
        <v>#REF!</v>
      </c>
      <c r="B74" s="101"/>
      <c r="C74" s="1">
        <v>85</v>
      </c>
      <c r="D74" s="1">
        <v>85</v>
      </c>
      <c r="E74" s="1">
        <v>85</v>
      </c>
      <c r="F74" s="1">
        <v>85</v>
      </c>
      <c r="G74" s="25">
        <v>85</v>
      </c>
      <c r="H74" s="1">
        <f t="shared" si="7"/>
        <v>85</v>
      </c>
      <c r="I74" s="1">
        <f t="shared" si="8"/>
        <v>0</v>
      </c>
      <c r="J74" s="13">
        <f t="shared" si="9"/>
        <v>0</v>
      </c>
      <c r="K74" s="42"/>
    </row>
    <row r="75" spans="1:12" hidden="1">
      <c r="A75" s="38" t="e">
        <f>#REF!</f>
        <v>#REF!</v>
      </c>
      <c r="B75" s="111" t="s">
        <v>67</v>
      </c>
      <c r="C75" s="1">
        <v>200</v>
      </c>
      <c r="D75" s="1">
        <v>200</v>
      </c>
      <c r="E75" s="1">
        <v>200</v>
      </c>
      <c r="F75" s="1">
        <v>200</v>
      </c>
      <c r="G75" s="25">
        <v>200</v>
      </c>
      <c r="H75" s="1">
        <f t="shared" si="7"/>
        <v>200</v>
      </c>
      <c r="I75" s="1">
        <f t="shared" si="8"/>
        <v>0</v>
      </c>
      <c r="J75" s="13">
        <f t="shared" si="9"/>
        <v>0</v>
      </c>
      <c r="K75" s="42"/>
    </row>
    <row r="76" spans="1:12" hidden="1">
      <c r="A76" s="38" t="e">
        <f>#REF!</f>
        <v>#REF!</v>
      </c>
      <c r="B76" s="112"/>
      <c r="C76" s="1">
        <v>360</v>
      </c>
      <c r="D76" s="1">
        <v>360</v>
      </c>
      <c r="E76" s="1">
        <v>360</v>
      </c>
      <c r="F76" s="1">
        <v>360</v>
      </c>
      <c r="G76" s="25">
        <v>360</v>
      </c>
      <c r="H76" s="1">
        <f t="shared" si="7"/>
        <v>360</v>
      </c>
      <c r="I76" s="1">
        <f t="shared" si="8"/>
        <v>0</v>
      </c>
      <c r="J76" s="13">
        <f t="shared" si="9"/>
        <v>0</v>
      </c>
      <c r="K76" s="42"/>
    </row>
    <row r="77" spans="1:12" hidden="1">
      <c r="A77" s="38" t="e">
        <f>#REF!</f>
        <v>#REF!</v>
      </c>
      <c r="B77" s="113"/>
      <c r="C77" s="1">
        <v>380</v>
      </c>
      <c r="D77" s="1">
        <v>380</v>
      </c>
      <c r="E77" s="1">
        <v>380</v>
      </c>
      <c r="F77" s="1">
        <v>380</v>
      </c>
      <c r="G77" s="25">
        <v>380</v>
      </c>
      <c r="H77" s="1">
        <f t="shared" si="7"/>
        <v>380</v>
      </c>
      <c r="I77" s="1">
        <f t="shared" si="8"/>
        <v>0</v>
      </c>
      <c r="J77" s="13">
        <f t="shared" si="9"/>
        <v>0</v>
      </c>
      <c r="K77" s="42"/>
    </row>
    <row r="78" spans="1:12" hidden="1">
      <c r="A78" s="38" t="e">
        <f>#REF!</f>
        <v>#REF!</v>
      </c>
      <c r="B78" s="98" t="s">
        <v>66</v>
      </c>
      <c r="C78" s="1">
        <v>600</v>
      </c>
      <c r="D78" s="1">
        <v>600</v>
      </c>
      <c r="E78" s="1">
        <v>600</v>
      </c>
      <c r="F78" s="1">
        <v>600</v>
      </c>
      <c r="G78" s="25">
        <v>600</v>
      </c>
      <c r="H78" s="1">
        <f t="shared" si="7"/>
        <v>600</v>
      </c>
      <c r="I78" s="1">
        <f t="shared" si="8"/>
        <v>0</v>
      </c>
      <c r="J78" s="13">
        <f t="shared" si="9"/>
        <v>0</v>
      </c>
      <c r="K78" s="42"/>
    </row>
    <row r="79" spans="1:12" hidden="1">
      <c r="A79" s="38" t="e">
        <f>#REF!</f>
        <v>#REF!</v>
      </c>
      <c r="B79" s="98"/>
      <c r="C79" s="1">
        <v>400</v>
      </c>
      <c r="D79" s="1">
        <v>400</v>
      </c>
      <c r="E79" s="1">
        <v>400</v>
      </c>
      <c r="F79" s="1">
        <v>400</v>
      </c>
      <c r="G79" s="25">
        <v>400</v>
      </c>
      <c r="H79" s="1">
        <f t="shared" si="7"/>
        <v>400</v>
      </c>
      <c r="I79" s="1">
        <f t="shared" si="8"/>
        <v>0</v>
      </c>
      <c r="J79" s="13">
        <f t="shared" si="9"/>
        <v>0</v>
      </c>
      <c r="K79" s="42"/>
    </row>
    <row r="80" spans="1:12" hidden="1">
      <c r="A80" s="38" t="e">
        <f>#REF!</f>
        <v>#REF!</v>
      </c>
      <c r="B80" s="60" t="s">
        <v>67</v>
      </c>
      <c r="C80" s="1">
        <v>177</v>
      </c>
      <c r="D80" s="1">
        <v>177</v>
      </c>
      <c r="E80" s="1">
        <v>177</v>
      </c>
      <c r="F80" s="1">
        <v>177</v>
      </c>
      <c r="G80" s="25">
        <v>177</v>
      </c>
      <c r="H80" s="1">
        <f t="shared" si="7"/>
        <v>177</v>
      </c>
      <c r="I80" s="1">
        <f t="shared" si="8"/>
        <v>0</v>
      </c>
      <c r="J80" s="13">
        <f t="shared" si="9"/>
        <v>0</v>
      </c>
      <c r="K80" s="42"/>
    </row>
    <row r="81" spans="1:19" hidden="1">
      <c r="A81" s="38" t="e">
        <f>#REF!</f>
        <v>#REF!</v>
      </c>
      <c r="B81" s="60" t="s">
        <v>68</v>
      </c>
      <c r="C81" s="1">
        <v>580</v>
      </c>
      <c r="D81" s="1">
        <v>580</v>
      </c>
      <c r="E81" s="1">
        <v>580</v>
      </c>
      <c r="F81" s="1">
        <v>580</v>
      </c>
      <c r="G81" s="25">
        <v>580</v>
      </c>
      <c r="H81" s="1">
        <f t="shared" si="7"/>
        <v>580</v>
      </c>
      <c r="I81" s="1">
        <f t="shared" si="8"/>
        <v>0</v>
      </c>
      <c r="J81" s="13">
        <f t="shared" si="9"/>
        <v>0</v>
      </c>
      <c r="K81" s="42"/>
    </row>
    <row r="82" spans="1:19" hidden="1">
      <c r="A82" s="38" t="e">
        <f>#REF!</f>
        <v>#REF!</v>
      </c>
      <c r="B82" s="99" t="s">
        <v>66</v>
      </c>
      <c r="C82" s="1">
        <v>160</v>
      </c>
      <c r="D82" s="1">
        <v>160</v>
      </c>
      <c r="E82" s="1">
        <v>160</v>
      </c>
      <c r="F82" s="1">
        <v>160</v>
      </c>
      <c r="G82" s="25">
        <v>160</v>
      </c>
      <c r="H82" s="1">
        <f t="shared" si="7"/>
        <v>160</v>
      </c>
      <c r="I82" s="1">
        <f t="shared" si="8"/>
        <v>0</v>
      </c>
      <c r="J82" s="13">
        <f t="shared" si="9"/>
        <v>0</v>
      </c>
      <c r="K82" s="42"/>
    </row>
    <row r="83" spans="1:19" hidden="1">
      <c r="A83" s="38" t="e">
        <f>#REF!</f>
        <v>#REF!</v>
      </c>
      <c r="B83" s="100"/>
      <c r="C83" s="1">
        <v>150</v>
      </c>
      <c r="D83" s="1">
        <v>150</v>
      </c>
      <c r="E83" s="1">
        <v>150</v>
      </c>
      <c r="F83" s="1">
        <v>150</v>
      </c>
      <c r="G83" s="25">
        <v>150</v>
      </c>
      <c r="H83" s="1">
        <f t="shared" si="7"/>
        <v>150</v>
      </c>
      <c r="I83" s="1">
        <f t="shared" si="8"/>
        <v>0</v>
      </c>
      <c r="J83" s="13">
        <f t="shared" si="9"/>
        <v>0</v>
      </c>
      <c r="K83" s="42"/>
    </row>
    <row r="84" spans="1:19" hidden="1">
      <c r="A84" s="38" t="e">
        <f>#REF!</f>
        <v>#REF!</v>
      </c>
      <c r="B84" s="100"/>
      <c r="C84" s="1">
        <v>150</v>
      </c>
      <c r="D84" s="1">
        <v>150</v>
      </c>
      <c r="E84" s="1">
        <v>150</v>
      </c>
      <c r="F84" s="1">
        <v>150</v>
      </c>
      <c r="G84" s="25">
        <v>150</v>
      </c>
      <c r="H84" s="1">
        <f t="shared" si="7"/>
        <v>150</v>
      </c>
      <c r="I84" s="1">
        <f t="shared" si="8"/>
        <v>0</v>
      </c>
      <c r="J84" s="13">
        <f t="shared" si="9"/>
        <v>0</v>
      </c>
      <c r="K84" s="42"/>
      <c r="M84" s="102" t="s">
        <v>89</v>
      </c>
      <c r="N84" s="102"/>
      <c r="O84" s="102"/>
      <c r="P84" s="102"/>
      <c r="Q84" s="102"/>
      <c r="R84" s="102"/>
      <c r="S84" s="40"/>
    </row>
    <row r="85" spans="1:19" ht="15" hidden="1" customHeight="1">
      <c r="A85" s="38" t="e">
        <f>#REF!</f>
        <v>#REF!</v>
      </c>
      <c r="B85" s="100"/>
      <c r="C85" s="1">
        <v>80</v>
      </c>
      <c r="D85" s="1">
        <v>80</v>
      </c>
      <c r="E85" s="1">
        <v>80</v>
      </c>
      <c r="F85" s="1">
        <v>80</v>
      </c>
      <c r="G85" s="25">
        <v>80</v>
      </c>
      <c r="H85" s="1">
        <f t="shared" si="7"/>
        <v>80</v>
      </c>
      <c r="I85" s="1">
        <f t="shared" si="8"/>
        <v>0</v>
      </c>
      <c r="J85" s="13">
        <f t="shared" si="9"/>
        <v>0</v>
      </c>
      <c r="K85" s="42"/>
      <c r="S85" s="142" t="s">
        <v>88</v>
      </c>
    </row>
    <row r="86" spans="1:19" hidden="1">
      <c r="A86" s="38" t="e">
        <f>#REF!</f>
        <v>#REF!</v>
      </c>
      <c r="B86" s="100"/>
      <c r="C86" s="1">
        <v>85</v>
      </c>
      <c r="D86" s="1">
        <v>85</v>
      </c>
      <c r="E86" s="1">
        <v>85</v>
      </c>
      <c r="F86" s="1">
        <v>85</v>
      </c>
      <c r="G86" s="25">
        <v>85</v>
      </c>
      <c r="H86" s="1">
        <f t="shared" si="7"/>
        <v>85</v>
      </c>
      <c r="I86" s="1">
        <f t="shared" si="8"/>
        <v>0</v>
      </c>
      <c r="J86" s="13">
        <f t="shared" si="9"/>
        <v>0</v>
      </c>
      <c r="K86" s="42"/>
      <c r="S86" s="142"/>
    </row>
    <row r="87" spans="1:19" hidden="1">
      <c r="A87" s="38" t="e">
        <f>#REF!</f>
        <v>#REF!</v>
      </c>
      <c r="B87" s="101"/>
      <c r="C87" s="1">
        <v>180</v>
      </c>
      <c r="D87" s="1">
        <v>180</v>
      </c>
      <c r="E87" s="1">
        <v>180</v>
      </c>
      <c r="F87" s="1">
        <v>180</v>
      </c>
      <c r="G87" s="25">
        <v>180</v>
      </c>
      <c r="H87" s="1">
        <f t="shared" si="7"/>
        <v>180</v>
      </c>
      <c r="I87" s="1">
        <f t="shared" si="8"/>
        <v>0</v>
      </c>
      <c r="J87" s="13">
        <f t="shared" si="9"/>
        <v>0</v>
      </c>
      <c r="K87" s="42"/>
      <c r="S87" s="142"/>
    </row>
    <row r="88" spans="1:19" hidden="1">
      <c r="A88" s="129" t="s">
        <v>65</v>
      </c>
      <c r="B88" s="129"/>
      <c r="C88" s="129"/>
      <c r="D88" s="129"/>
      <c r="E88" s="129"/>
      <c r="F88" s="129"/>
      <c r="G88" s="129"/>
      <c r="H88" s="129"/>
      <c r="I88" s="129"/>
      <c r="J88" s="129"/>
      <c r="K88" s="43"/>
      <c r="S88" s="142"/>
    </row>
    <row r="89" spans="1:19" hidden="1">
      <c r="A89" s="89" t="e">
        <f>#REF!</f>
        <v>#REF!</v>
      </c>
      <c r="B89" s="98" t="s">
        <v>66</v>
      </c>
      <c r="C89" s="1" t="e">
        <f>#REF!</f>
        <v>#REF!</v>
      </c>
      <c r="D89" s="1" t="e">
        <f>#REF!</f>
        <v>#REF!</v>
      </c>
      <c r="E89" s="1" t="e">
        <f>#REF!</f>
        <v>#REF!</v>
      </c>
      <c r="F89" s="1" t="e">
        <f>#REF!</f>
        <v>#REF!</v>
      </c>
      <c r="G89" s="25">
        <f>H25</f>
        <v>48.63095238095238</v>
      </c>
      <c r="H89" s="1" t="e">
        <f>(C89+D89+E89+F89)/4</f>
        <v>#REF!</v>
      </c>
      <c r="I89" s="1" t="e">
        <f t="shared" ref="I89:I99" si="10">H89-G89</f>
        <v>#REF!</v>
      </c>
      <c r="J89" s="13" t="e">
        <f t="shared" ref="J89:J99" si="11">(I89*100)/G89</f>
        <v>#REF!</v>
      </c>
      <c r="K89" s="42"/>
      <c r="S89" s="142"/>
    </row>
    <row r="90" spans="1:19" hidden="1">
      <c r="A90" s="89" t="e">
        <f>#REF!</f>
        <v>#REF!</v>
      </c>
      <c r="B90" s="98"/>
      <c r="C90" s="1" t="e">
        <f>#REF!</f>
        <v>#REF!</v>
      </c>
      <c r="D90" s="1" t="e">
        <f>#REF!</f>
        <v>#REF!</v>
      </c>
      <c r="E90" s="1" t="e">
        <f>#REF!</f>
        <v>#REF!</v>
      </c>
      <c r="F90" s="1" t="e">
        <f>#REF!</f>
        <v>#REF!</v>
      </c>
      <c r="G90" s="25">
        <f t="shared" ref="G90:G99" si="12">H26</f>
        <v>51.19047619047619</v>
      </c>
      <c r="H90" s="1" t="e">
        <f t="shared" ref="H90:H99" si="13">(C90+D90+E90+F90)/4</f>
        <v>#REF!</v>
      </c>
      <c r="I90" s="1" t="e">
        <f t="shared" si="10"/>
        <v>#REF!</v>
      </c>
      <c r="J90" s="13" t="e">
        <f t="shared" si="11"/>
        <v>#REF!</v>
      </c>
      <c r="K90" s="42"/>
      <c r="S90" s="142"/>
    </row>
    <row r="91" spans="1:19" hidden="1">
      <c r="A91" s="89" t="s">
        <v>87</v>
      </c>
      <c r="B91" s="98"/>
      <c r="C91" s="1" t="e">
        <f>#REF!</f>
        <v>#REF!</v>
      </c>
      <c r="D91" s="1" t="e">
        <f>#REF!</f>
        <v>#REF!</v>
      </c>
      <c r="E91" s="1" t="e">
        <f>#REF!</f>
        <v>#REF!</v>
      </c>
      <c r="F91" s="1" t="e">
        <f>#REF!</f>
        <v>#REF!</v>
      </c>
      <c r="G91" s="25">
        <f t="shared" si="12"/>
        <v>39.613095238095241</v>
      </c>
      <c r="H91" s="1" t="e">
        <f t="shared" si="13"/>
        <v>#REF!</v>
      </c>
      <c r="I91" s="1" t="e">
        <f t="shared" si="10"/>
        <v>#REF!</v>
      </c>
      <c r="J91" s="13" t="e">
        <f t="shared" si="11"/>
        <v>#REF!</v>
      </c>
      <c r="K91" s="42"/>
      <c r="S91" s="142"/>
    </row>
    <row r="92" spans="1:19" hidden="1">
      <c r="A92" s="89" t="e">
        <f>#REF!</f>
        <v>#REF!</v>
      </c>
      <c r="B92" s="98"/>
      <c r="C92" s="1" t="e">
        <f>#REF!</f>
        <v>#REF!</v>
      </c>
      <c r="D92" s="1" t="e">
        <f>#REF!</f>
        <v>#REF!</v>
      </c>
      <c r="E92" s="1" t="e">
        <f>#REF!</f>
        <v>#REF!</v>
      </c>
      <c r="F92" s="1" t="e">
        <f>#REF!</f>
        <v>#REF!</v>
      </c>
      <c r="G92" s="25">
        <f t="shared" si="12"/>
        <v>55.714285714285715</v>
      </c>
      <c r="H92" s="1" t="e">
        <f t="shared" si="13"/>
        <v>#REF!</v>
      </c>
      <c r="I92" s="1" t="e">
        <f t="shared" si="10"/>
        <v>#REF!</v>
      </c>
      <c r="J92" s="13" t="e">
        <f t="shared" si="11"/>
        <v>#REF!</v>
      </c>
      <c r="K92" s="42"/>
      <c r="S92" s="142"/>
    </row>
    <row r="93" spans="1:19" hidden="1">
      <c r="A93" s="89" t="e">
        <f>#REF!</f>
        <v>#REF!</v>
      </c>
      <c r="B93" s="98"/>
      <c r="C93" s="1" t="e">
        <f>#REF!</f>
        <v>#REF!</v>
      </c>
      <c r="D93" s="1" t="e">
        <f>#REF!</f>
        <v>#REF!</v>
      </c>
      <c r="E93" s="1" t="e">
        <f>#REF!</f>
        <v>#REF!</v>
      </c>
      <c r="F93" s="1" t="e">
        <f>#REF!</f>
        <v>#REF!</v>
      </c>
      <c r="G93" s="25">
        <f t="shared" si="12"/>
        <v>51.30952380952381</v>
      </c>
      <c r="H93" s="1" t="e">
        <f t="shared" si="13"/>
        <v>#REF!</v>
      </c>
      <c r="I93" s="1" t="e">
        <f t="shared" si="10"/>
        <v>#REF!</v>
      </c>
      <c r="J93" s="13" t="e">
        <f t="shared" si="11"/>
        <v>#REF!</v>
      </c>
      <c r="K93" s="42"/>
      <c r="S93" s="142"/>
    </row>
    <row r="94" spans="1:19" hidden="1">
      <c r="A94" s="89" t="e">
        <f>#REF!</f>
        <v>#REF!</v>
      </c>
      <c r="B94" s="98"/>
      <c r="C94" s="1" t="e">
        <f>#REF!</f>
        <v>#REF!</v>
      </c>
      <c r="D94" s="1" t="e">
        <f>#REF!</f>
        <v>#REF!</v>
      </c>
      <c r="E94" s="1" t="e">
        <f>#REF!</f>
        <v>#REF!</v>
      </c>
      <c r="F94" s="1" t="e">
        <f>#REF!</f>
        <v>#REF!</v>
      </c>
      <c r="G94" s="25">
        <f t="shared" si="12"/>
        <v>63.928571428571431</v>
      </c>
      <c r="H94" s="1" t="e">
        <f t="shared" si="13"/>
        <v>#REF!</v>
      </c>
      <c r="I94" s="1" t="e">
        <f t="shared" si="10"/>
        <v>#REF!</v>
      </c>
      <c r="J94" s="13" t="e">
        <f t="shared" si="11"/>
        <v>#REF!</v>
      </c>
      <c r="K94" s="42"/>
      <c r="S94" s="142"/>
    </row>
    <row r="95" spans="1:19" hidden="1">
      <c r="A95" s="89" t="e">
        <f>#REF!</f>
        <v>#REF!</v>
      </c>
      <c r="B95" s="98"/>
      <c r="C95" s="1" t="e">
        <f>#REF!</f>
        <v>#REF!</v>
      </c>
      <c r="D95" s="1" t="e">
        <f>#REF!</f>
        <v>#REF!</v>
      </c>
      <c r="E95" s="1" t="e">
        <f>#REF!</f>
        <v>#REF!</v>
      </c>
      <c r="F95" s="1" t="e">
        <f>#REF!</f>
        <v>#REF!</v>
      </c>
      <c r="G95" s="25">
        <f t="shared" si="12"/>
        <v>99.434523809523824</v>
      </c>
      <c r="H95" s="1" t="e">
        <f t="shared" si="13"/>
        <v>#REF!</v>
      </c>
      <c r="I95" s="1" t="e">
        <f t="shared" si="10"/>
        <v>#REF!</v>
      </c>
      <c r="J95" s="13" t="e">
        <f t="shared" si="11"/>
        <v>#REF!</v>
      </c>
      <c r="K95" s="42"/>
    </row>
    <row r="96" spans="1:19" hidden="1">
      <c r="A96" s="89" t="e">
        <f>#REF!</f>
        <v>#REF!</v>
      </c>
      <c r="B96" s="98"/>
      <c r="C96" s="1" t="e">
        <f>#REF!</f>
        <v>#REF!</v>
      </c>
      <c r="D96" s="1" t="e">
        <f>#REF!</f>
        <v>#REF!</v>
      </c>
      <c r="E96" s="1" t="e">
        <f>#REF!</f>
        <v>#REF!</v>
      </c>
      <c r="F96" s="1" t="e">
        <f>#REF!</f>
        <v>#REF!</v>
      </c>
      <c r="G96" s="25">
        <f t="shared" si="12"/>
        <v>98.154761904761898</v>
      </c>
      <c r="H96" s="1" t="e">
        <f t="shared" si="13"/>
        <v>#REF!</v>
      </c>
      <c r="I96" s="1" t="e">
        <f t="shared" si="10"/>
        <v>#REF!</v>
      </c>
      <c r="J96" s="13" t="e">
        <f t="shared" si="11"/>
        <v>#REF!</v>
      </c>
      <c r="K96" s="42"/>
    </row>
    <row r="97" spans="1:19" ht="15" hidden="1" customHeight="1">
      <c r="A97" s="89" t="e">
        <f>#REF!</f>
        <v>#REF!</v>
      </c>
      <c r="B97" s="98"/>
      <c r="C97" s="1" t="e">
        <f>#REF!</f>
        <v>#REF!</v>
      </c>
      <c r="D97" s="1" t="e">
        <f>#REF!</f>
        <v>#REF!</v>
      </c>
      <c r="E97" s="1" t="e">
        <f>#REF!</f>
        <v>#REF!</v>
      </c>
      <c r="F97" s="1" t="e">
        <f>#REF!</f>
        <v>#REF!</v>
      </c>
      <c r="G97" s="25">
        <f t="shared" si="12"/>
        <v>59.285714285714292</v>
      </c>
      <c r="H97" s="1" t="e">
        <f t="shared" si="13"/>
        <v>#REF!</v>
      </c>
      <c r="I97" s="1" t="e">
        <f t="shared" si="10"/>
        <v>#REF!</v>
      </c>
      <c r="J97" s="13" t="e">
        <f t="shared" si="11"/>
        <v>#REF!</v>
      </c>
      <c r="K97" s="42"/>
      <c r="S97" s="142" t="s">
        <v>88</v>
      </c>
    </row>
    <row r="98" spans="1:19" hidden="1">
      <c r="A98" s="89" t="e">
        <f>#REF!</f>
        <v>#REF!</v>
      </c>
      <c r="B98" s="98"/>
      <c r="C98" s="1" t="e">
        <f>#REF!</f>
        <v>#REF!</v>
      </c>
      <c r="D98" s="1" t="e">
        <f>#REF!</f>
        <v>#REF!</v>
      </c>
      <c r="E98" s="1" t="e">
        <f>#REF!</f>
        <v>#REF!</v>
      </c>
      <c r="F98" s="1" t="e">
        <f>#REF!</f>
        <v>#REF!</v>
      </c>
      <c r="G98" s="25">
        <f t="shared" si="12"/>
        <v>282.61904761904765</v>
      </c>
      <c r="H98" s="1" t="e">
        <f t="shared" si="13"/>
        <v>#REF!</v>
      </c>
      <c r="I98" s="1" t="e">
        <f t="shared" si="10"/>
        <v>#REF!</v>
      </c>
      <c r="J98" s="13" t="e">
        <f t="shared" si="11"/>
        <v>#REF!</v>
      </c>
      <c r="K98" s="42"/>
      <c r="S98" s="142"/>
    </row>
    <row r="99" spans="1:19" hidden="1">
      <c r="A99" s="89" t="e">
        <f>#REF!</f>
        <v>#REF!</v>
      </c>
      <c r="B99" s="98"/>
      <c r="C99" s="1" t="e">
        <f>#REF!</f>
        <v>#REF!</v>
      </c>
      <c r="D99" s="1" t="e">
        <f>#REF!</f>
        <v>#REF!</v>
      </c>
      <c r="E99" s="1" t="e">
        <f>#REF!</f>
        <v>#REF!</v>
      </c>
      <c r="F99" s="1" t="e">
        <f>#REF!</f>
        <v>#REF!</v>
      </c>
      <c r="G99" s="25">
        <f t="shared" si="12"/>
        <v>153.45238095238096</v>
      </c>
      <c r="H99" s="1" t="e">
        <f t="shared" si="13"/>
        <v>#REF!</v>
      </c>
      <c r="I99" s="1" t="e">
        <f t="shared" si="10"/>
        <v>#REF!</v>
      </c>
      <c r="J99" s="13" t="e">
        <f t="shared" si="11"/>
        <v>#REF!</v>
      </c>
      <c r="K99" s="42"/>
      <c r="S99" s="142"/>
    </row>
    <row r="100" spans="1:19" hidden="1">
      <c r="A100" s="91"/>
      <c r="B100" s="15"/>
      <c r="C100" s="16"/>
      <c r="D100" s="16"/>
      <c r="E100" s="16"/>
      <c r="F100" s="17"/>
      <c r="G100" s="18"/>
      <c r="H100" s="16"/>
      <c r="I100" s="16"/>
      <c r="J100" s="19"/>
      <c r="K100" s="19"/>
      <c r="S100" s="142"/>
    </row>
    <row r="101" spans="1:19" hidden="1">
      <c r="A101" s="91"/>
      <c r="B101" s="15"/>
      <c r="C101" s="16"/>
      <c r="D101" s="16"/>
      <c r="E101" s="16"/>
      <c r="F101" s="17"/>
      <c r="G101" s="18"/>
      <c r="H101" s="16"/>
      <c r="I101" s="16"/>
      <c r="J101" s="19"/>
      <c r="K101" s="19"/>
      <c r="S101" s="142"/>
    </row>
    <row r="102" spans="1:19" hidden="1">
      <c r="A102" s="91"/>
      <c r="B102" s="15"/>
      <c r="C102" s="16"/>
      <c r="D102" s="16"/>
      <c r="E102" s="16"/>
      <c r="F102" s="17"/>
      <c r="G102" s="18"/>
      <c r="H102" s="16"/>
      <c r="I102" s="16"/>
      <c r="J102" s="19"/>
      <c r="K102" s="19"/>
      <c r="S102" s="142"/>
    </row>
    <row r="103" spans="1:19" ht="15.75" hidden="1">
      <c r="A103" s="116" t="s">
        <v>69</v>
      </c>
      <c r="B103" s="116"/>
      <c r="C103" s="116"/>
      <c r="D103" s="116"/>
      <c r="E103" s="116"/>
      <c r="F103" s="116"/>
      <c r="G103" s="116"/>
      <c r="H103" s="116"/>
      <c r="I103" s="116"/>
      <c r="J103" s="116"/>
      <c r="K103" s="33"/>
      <c r="S103" s="142"/>
    </row>
    <row r="104" spans="1:19" hidden="1">
      <c r="A104" s="90" t="e">
        <f>#REF!</f>
        <v>#REF!</v>
      </c>
      <c r="B104" s="99" t="s">
        <v>66</v>
      </c>
      <c r="C104" s="14" t="e">
        <f>#REF!</f>
        <v>#REF!</v>
      </c>
      <c r="D104" s="1" t="e">
        <f>#REF!</f>
        <v>#REF!</v>
      </c>
      <c r="E104" s="1" t="e">
        <f>#REF!</f>
        <v>#REF!</v>
      </c>
      <c r="F104" s="1" t="e">
        <f>#REF!</f>
        <v>#REF!</v>
      </c>
      <c r="G104" s="25">
        <f>H40</f>
        <v>571.30952380952374</v>
      </c>
      <c r="H104" s="1" t="e">
        <f t="shared" ref="H104:H114" si="14">(C104+D104+E104+F104)/4</f>
        <v>#REF!</v>
      </c>
      <c r="I104" s="1" t="e">
        <f t="shared" ref="I104:I114" si="15">H104-G104</f>
        <v>#REF!</v>
      </c>
      <c r="J104" s="13" t="e">
        <f t="shared" ref="J104:J114" si="16">(I104*100)/G104</f>
        <v>#REF!</v>
      </c>
      <c r="K104" s="42"/>
      <c r="S104" s="142"/>
    </row>
    <row r="105" spans="1:19" hidden="1">
      <c r="A105" s="90" t="e">
        <f>#REF!</f>
        <v>#REF!</v>
      </c>
      <c r="B105" s="100"/>
      <c r="C105" s="14" t="e">
        <f>#REF!</f>
        <v>#REF!</v>
      </c>
      <c r="D105" s="1" t="e">
        <f>#REF!</f>
        <v>#REF!</v>
      </c>
      <c r="E105" s="1" t="e">
        <f>#REF!</f>
        <v>#REF!</v>
      </c>
      <c r="F105" s="1" t="e">
        <f>#REF!</f>
        <v>#REF!</v>
      </c>
      <c r="G105" s="25"/>
      <c r="H105" s="1" t="e">
        <f t="shared" si="14"/>
        <v>#REF!</v>
      </c>
      <c r="I105" s="1" t="e">
        <f t="shared" si="15"/>
        <v>#REF!</v>
      </c>
      <c r="J105" s="13" t="e">
        <f t="shared" si="16"/>
        <v>#REF!</v>
      </c>
      <c r="K105" s="42"/>
      <c r="S105" s="142"/>
    </row>
    <row r="106" spans="1:19" hidden="1">
      <c r="A106" s="90" t="e">
        <f>#REF!</f>
        <v>#REF!</v>
      </c>
      <c r="B106" s="100"/>
      <c r="C106" s="14" t="e">
        <f>#REF!</f>
        <v>#REF!</v>
      </c>
      <c r="D106" s="1" t="e">
        <f>#REF!</f>
        <v>#REF!</v>
      </c>
      <c r="E106" s="1" t="e">
        <f>#REF!</f>
        <v>#REF!</v>
      </c>
      <c r="F106" s="1" t="e">
        <f>#REF!</f>
        <v>#REF!</v>
      </c>
      <c r="G106" s="25">
        <f>H41</f>
        <v>181.25</v>
      </c>
      <c r="H106" s="1" t="e">
        <f t="shared" si="14"/>
        <v>#REF!</v>
      </c>
      <c r="I106" s="1" t="e">
        <f t="shared" si="15"/>
        <v>#REF!</v>
      </c>
      <c r="J106" s="13" t="e">
        <f t="shared" si="16"/>
        <v>#REF!</v>
      </c>
      <c r="K106" s="42"/>
      <c r="S106" s="142"/>
    </row>
    <row r="107" spans="1:19" hidden="1">
      <c r="A107" s="90" t="e">
        <f>#REF!</f>
        <v>#REF!</v>
      </c>
      <c r="B107" s="100"/>
      <c r="C107" s="14" t="e">
        <f>#REF!</f>
        <v>#REF!</v>
      </c>
      <c r="D107" s="1" t="e">
        <f>#REF!</f>
        <v>#REF!</v>
      </c>
      <c r="E107" s="1" t="e">
        <f>#REF!</f>
        <v>#REF!</v>
      </c>
      <c r="F107" s="1" t="e">
        <f>#REF!</f>
        <v>#REF!</v>
      </c>
      <c r="G107" s="25">
        <f>H42</f>
        <v>178.03571428571428</v>
      </c>
      <c r="H107" s="1" t="e">
        <f t="shared" si="14"/>
        <v>#REF!</v>
      </c>
      <c r="I107" s="1" t="e">
        <f t="shared" si="15"/>
        <v>#REF!</v>
      </c>
      <c r="J107" s="13" t="e">
        <f t="shared" si="16"/>
        <v>#REF!</v>
      </c>
      <c r="K107" s="42"/>
      <c r="S107" s="142"/>
    </row>
    <row r="108" spans="1:19" hidden="1">
      <c r="A108" s="90" t="e">
        <f>#REF!</f>
        <v>#REF!</v>
      </c>
      <c r="B108" s="100"/>
      <c r="C108" s="14" t="e">
        <f>#REF!</f>
        <v>#REF!</v>
      </c>
      <c r="D108" s="1" t="e">
        <f>#REF!</f>
        <v>#REF!</v>
      </c>
      <c r="E108" s="1" t="e">
        <f>#REF!</f>
        <v>#REF!</v>
      </c>
      <c r="F108" s="1" t="e">
        <f>#REF!</f>
        <v>#REF!</v>
      </c>
      <c r="G108" s="25">
        <f>H47</f>
        <v>69.047619047619037</v>
      </c>
      <c r="H108" s="1" t="e">
        <f t="shared" si="14"/>
        <v>#REF!</v>
      </c>
      <c r="I108" s="1" t="e">
        <f t="shared" si="15"/>
        <v>#REF!</v>
      </c>
      <c r="J108" s="13" t="e">
        <f t="shared" si="16"/>
        <v>#REF!</v>
      </c>
      <c r="K108" s="42"/>
      <c r="S108" s="142"/>
    </row>
    <row r="109" spans="1:19" hidden="1">
      <c r="A109" s="90" t="e">
        <f>#REF!</f>
        <v>#REF!</v>
      </c>
      <c r="B109" s="100"/>
      <c r="C109" s="14" t="e">
        <f>#REF!</f>
        <v>#REF!</v>
      </c>
      <c r="D109" s="1" t="e">
        <f>#REF!</f>
        <v>#REF!</v>
      </c>
      <c r="E109" s="1" t="e">
        <f>#REF!</f>
        <v>#REF!</v>
      </c>
      <c r="F109" s="1" t="e">
        <f>#REF!</f>
        <v>#REF!</v>
      </c>
      <c r="G109" s="25">
        <f>H48</f>
        <v>112.61904761904763</v>
      </c>
      <c r="H109" s="1" t="e">
        <f t="shared" si="14"/>
        <v>#REF!</v>
      </c>
      <c r="I109" s="1" t="e">
        <f t="shared" si="15"/>
        <v>#REF!</v>
      </c>
      <c r="J109" s="13" t="e">
        <f t="shared" si="16"/>
        <v>#REF!</v>
      </c>
      <c r="K109" s="42"/>
    </row>
    <row r="110" spans="1:19" hidden="1">
      <c r="A110" s="90" t="e">
        <f>#REF!</f>
        <v>#REF!</v>
      </c>
      <c r="B110" s="100"/>
      <c r="C110" s="14" t="e">
        <f>#REF!</f>
        <v>#REF!</v>
      </c>
      <c r="D110" s="1" t="e">
        <f>#REF!</f>
        <v>#REF!</v>
      </c>
      <c r="E110" s="1" t="e">
        <f>#REF!</f>
        <v>#REF!</v>
      </c>
      <c r="F110" s="1" t="e">
        <f>#REF!</f>
        <v>#REF!</v>
      </c>
      <c r="G110" s="25">
        <f>H50</f>
        <v>90</v>
      </c>
      <c r="H110" s="1" t="e">
        <f t="shared" si="14"/>
        <v>#REF!</v>
      </c>
      <c r="I110" s="1" t="e">
        <f t="shared" si="15"/>
        <v>#REF!</v>
      </c>
      <c r="J110" s="13" t="e">
        <f t="shared" si="16"/>
        <v>#REF!</v>
      </c>
      <c r="K110" s="42"/>
    </row>
    <row r="111" spans="1:19" hidden="1">
      <c r="A111" s="90" t="e">
        <f>#REF!</f>
        <v>#REF!</v>
      </c>
      <c r="B111" s="100"/>
      <c r="C111" s="14" t="e">
        <f>#REF!</f>
        <v>#REF!</v>
      </c>
      <c r="D111" s="1" t="e">
        <f>#REF!</f>
        <v>#REF!</v>
      </c>
      <c r="E111" s="1" t="e">
        <f>#REF!</f>
        <v>#REF!</v>
      </c>
      <c r="F111" s="1" t="e">
        <f>#REF!</f>
        <v>#REF!</v>
      </c>
      <c r="G111" s="25">
        <f t="shared" ref="G111:G112" si="17">H51</f>
        <v>257.14285714285717</v>
      </c>
      <c r="H111" s="1" t="e">
        <f t="shared" si="14"/>
        <v>#REF!</v>
      </c>
      <c r="I111" s="1" t="e">
        <f t="shared" si="15"/>
        <v>#REF!</v>
      </c>
      <c r="J111" s="13" t="e">
        <f t="shared" si="16"/>
        <v>#REF!</v>
      </c>
      <c r="K111" s="42"/>
    </row>
    <row r="112" spans="1:19" hidden="1">
      <c r="A112" s="90" t="e">
        <f>#REF!</f>
        <v>#REF!</v>
      </c>
      <c r="B112" s="100"/>
      <c r="C112" s="14" t="e">
        <f>#REF!</f>
        <v>#REF!</v>
      </c>
      <c r="D112" s="1" t="e">
        <f>#REF!</f>
        <v>#REF!</v>
      </c>
      <c r="E112" s="1" t="e">
        <f>#REF!</f>
        <v>#REF!</v>
      </c>
      <c r="F112" s="1" t="e">
        <f>#REF!</f>
        <v>#REF!</v>
      </c>
      <c r="G112" s="25">
        <f t="shared" si="17"/>
        <v>210</v>
      </c>
      <c r="H112" s="1" t="e">
        <f t="shared" si="14"/>
        <v>#REF!</v>
      </c>
      <c r="I112" s="1" t="e">
        <f t="shared" si="15"/>
        <v>#REF!</v>
      </c>
      <c r="J112" s="13" t="e">
        <f t="shared" si="16"/>
        <v>#REF!</v>
      </c>
      <c r="K112" s="42"/>
    </row>
    <row r="113" spans="1:19" hidden="1">
      <c r="A113" s="90" t="e">
        <f>#REF!</f>
        <v>#REF!</v>
      </c>
      <c r="B113" s="100"/>
      <c r="C113" s="14" t="e">
        <f>#REF!</f>
        <v>#REF!</v>
      </c>
      <c r="D113" s="1" t="e">
        <f>#REF!</f>
        <v>#REF!</v>
      </c>
      <c r="E113" s="1" t="e">
        <f>#REF!</f>
        <v>#REF!</v>
      </c>
      <c r="F113" s="1" t="e">
        <f>#REF!</f>
        <v>#REF!</v>
      </c>
      <c r="G113" s="25">
        <f>H45</f>
        <v>40.297619047619051</v>
      </c>
      <c r="H113" s="1" t="e">
        <f t="shared" si="14"/>
        <v>#REF!</v>
      </c>
      <c r="I113" s="1" t="e">
        <f t="shared" si="15"/>
        <v>#REF!</v>
      </c>
      <c r="J113" s="13" t="e">
        <f t="shared" si="16"/>
        <v>#REF!</v>
      </c>
      <c r="K113" s="42"/>
    </row>
    <row r="114" spans="1:19" hidden="1">
      <c r="A114" s="90" t="e">
        <f>#REF!</f>
        <v>#REF!</v>
      </c>
      <c r="B114" s="100"/>
      <c r="C114" s="14" t="e">
        <f>#REF!</f>
        <v>#REF!</v>
      </c>
      <c r="D114" s="1" t="e">
        <f>#REF!</f>
        <v>#REF!</v>
      </c>
      <c r="E114" s="1" t="e">
        <f>#REF!</f>
        <v>#REF!</v>
      </c>
      <c r="F114" s="1" t="e">
        <f>#REF!</f>
        <v>#REF!</v>
      </c>
      <c r="G114" s="25">
        <f>H46</f>
        <v>86.25</v>
      </c>
      <c r="H114" s="1" t="e">
        <f t="shared" si="14"/>
        <v>#REF!</v>
      </c>
      <c r="I114" s="1" t="e">
        <f t="shared" si="15"/>
        <v>#REF!</v>
      </c>
      <c r="J114" s="13" t="e">
        <f t="shared" si="16"/>
        <v>#REF!</v>
      </c>
      <c r="K114" s="42"/>
    </row>
    <row r="115" spans="1:19" ht="15.75" hidden="1">
      <c r="A115" s="135" t="s">
        <v>81</v>
      </c>
      <c r="B115" s="135"/>
      <c r="C115" s="135"/>
      <c r="D115" s="135"/>
      <c r="E115" s="135"/>
      <c r="F115" s="135"/>
      <c r="G115" s="135"/>
      <c r="H115" s="135"/>
      <c r="I115" s="135"/>
      <c r="J115" s="136"/>
      <c r="K115" s="33"/>
    </row>
    <row r="116" spans="1:19" hidden="1">
      <c r="A116" s="90" t="e">
        <f>#REF!</f>
        <v>#REF!</v>
      </c>
      <c r="B116" s="98" t="s">
        <v>66</v>
      </c>
      <c r="C116" s="1" t="e">
        <f>#REF!</f>
        <v>#REF!</v>
      </c>
      <c r="D116" s="1" t="e">
        <f>#REF!</f>
        <v>#REF!</v>
      </c>
      <c r="E116" s="1" t="e">
        <f>#REF!</f>
        <v>#REF!</v>
      </c>
      <c r="F116" s="1" t="e">
        <f>#REF!</f>
        <v>#REF!</v>
      </c>
      <c r="G116" s="5">
        <f>H54</f>
        <v>1221.4285714285713</v>
      </c>
      <c r="H116" s="1" t="e">
        <f t="shared" ref="H116:H120" si="18">(C116+D116+E116+F116)/4</f>
        <v>#REF!</v>
      </c>
      <c r="I116" s="1" t="e">
        <f t="shared" ref="I116:I120" si="19">H116-G116</f>
        <v>#REF!</v>
      </c>
      <c r="J116" s="13" t="e">
        <f t="shared" ref="J116:J120" si="20">(I116*100)/G116</f>
        <v>#REF!</v>
      </c>
      <c r="K116" s="42"/>
    </row>
    <row r="117" spans="1:19" hidden="1">
      <c r="A117" s="90" t="e">
        <f>#REF!</f>
        <v>#REF!</v>
      </c>
      <c r="B117" s="98"/>
      <c r="C117" s="1" t="e">
        <f>#REF!</f>
        <v>#REF!</v>
      </c>
      <c r="D117" s="1" t="e">
        <f>#REF!</f>
        <v>#REF!</v>
      </c>
      <c r="E117" s="1" t="e">
        <f>#REF!</f>
        <v>#REF!</v>
      </c>
      <c r="F117" s="1" t="e">
        <f>#REF!</f>
        <v>#REF!</v>
      </c>
      <c r="G117" s="5">
        <f t="shared" ref="G117:G120" si="21">H55</f>
        <v>1028.2142857142858</v>
      </c>
      <c r="H117" s="1" t="e">
        <f t="shared" si="18"/>
        <v>#REF!</v>
      </c>
      <c r="I117" s="1" t="e">
        <f t="shared" si="19"/>
        <v>#REF!</v>
      </c>
      <c r="J117" s="13" t="e">
        <f t="shared" si="20"/>
        <v>#REF!</v>
      </c>
      <c r="K117" s="42"/>
    </row>
    <row r="118" spans="1:19" hidden="1">
      <c r="A118" s="90" t="e">
        <f>#REF!</f>
        <v>#REF!</v>
      </c>
      <c r="B118" s="98"/>
      <c r="C118" s="1" t="e">
        <f>#REF!</f>
        <v>#REF!</v>
      </c>
      <c r="D118" s="1" t="e">
        <f>#REF!</f>
        <v>#REF!</v>
      </c>
      <c r="E118" s="1" t="e">
        <f>#REF!</f>
        <v>#REF!</v>
      </c>
      <c r="F118" s="1" t="e">
        <f>#REF!</f>
        <v>#REF!</v>
      </c>
      <c r="G118" s="5">
        <f t="shared" si="21"/>
        <v>578.57142857142856</v>
      </c>
      <c r="H118" s="1" t="e">
        <f t="shared" si="18"/>
        <v>#REF!</v>
      </c>
      <c r="I118" s="1" t="e">
        <f t="shared" si="19"/>
        <v>#REF!</v>
      </c>
      <c r="J118" s="13" t="e">
        <f t="shared" si="20"/>
        <v>#REF!</v>
      </c>
      <c r="K118" s="42"/>
    </row>
    <row r="119" spans="1:19" hidden="1">
      <c r="A119" s="90" t="e">
        <f>#REF!</f>
        <v>#REF!</v>
      </c>
      <c r="B119" s="98"/>
      <c r="C119" s="1" t="e">
        <f>#REF!</f>
        <v>#REF!</v>
      </c>
      <c r="D119" s="1" t="e">
        <f>#REF!</f>
        <v>#REF!</v>
      </c>
      <c r="E119" s="1" t="e">
        <f>#REF!</f>
        <v>#REF!</v>
      </c>
      <c r="F119" s="1" t="e">
        <f>#REF!</f>
        <v>#REF!</v>
      </c>
      <c r="G119" s="5">
        <f t="shared" si="21"/>
        <v>293.80952380952385</v>
      </c>
      <c r="H119" s="1" t="e">
        <f t="shared" si="18"/>
        <v>#REF!</v>
      </c>
      <c r="I119" s="1" t="e">
        <f t="shared" si="19"/>
        <v>#REF!</v>
      </c>
      <c r="J119" s="13" t="e">
        <f t="shared" si="20"/>
        <v>#REF!</v>
      </c>
      <c r="K119" s="42"/>
    </row>
    <row r="120" spans="1:19" ht="30" hidden="1">
      <c r="A120" s="90" t="e">
        <f>#REF!</f>
        <v>#REF!</v>
      </c>
      <c r="B120" s="61" t="s">
        <v>82</v>
      </c>
      <c r="C120" s="1" t="e">
        <f>#REF!</f>
        <v>#REF!</v>
      </c>
      <c r="D120" s="1" t="e">
        <f>#REF!</f>
        <v>#REF!</v>
      </c>
      <c r="E120" s="1" t="e">
        <f>#REF!</f>
        <v>#REF!</v>
      </c>
      <c r="F120" s="1" t="e">
        <f>#REF!</f>
        <v>#REF!</v>
      </c>
      <c r="G120" s="5">
        <f t="shared" si="21"/>
        <v>254.46428571428569</v>
      </c>
      <c r="H120" s="1" t="e">
        <f t="shared" si="18"/>
        <v>#REF!</v>
      </c>
      <c r="I120" s="1" t="e">
        <f t="shared" si="19"/>
        <v>#REF!</v>
      </c>
      <c r="J120" s="13" t="e">
        <f t="shared" si="20"/>
        <v>#REF!</v>
      </c>
      <c r="K120" s="42"/>
    </row>
    <row r="121" spans="1:19" hidden="1">
      <c r="A121" s="133" t="s">
        <v>70</v>
      </c>
      <c r="B121" s="133"/>
      <c r="C121" s="133"/>
      <c r="D121" s="133"/>
      <c r="E121" s="133"/>
      <c r="F121" s="133"/>
      <c r="G121" s="133"/>
      <c r="H121" s="133"/>
    </row>
    <row r="122" spans="1:19" hidden="1">
      <c r="A122" s="90" t="s">
        <v>71</v>
      </c>
      <c r="B122" s="26" t="s">
        <v>74</v>
      </c>
      <c r="C122" s="30">
        <v>580</v>
      </c>
      <c r="D122" s="30">
        <v>580</v>
      </c>
      <c r="E122" s="30">
        <v>580</v>
      </c>
      <c r="F122" s="30">
        <v>580</v>
      </c>
      <c r="G122" s="31">
        <f>H60</f>
        <v>635</v>
      </c>
      <c r="H122" s="1">
        <f t="shared" ref="H122:H124" si="22">(C122+D122+E122+F122)/4</f>
        <v>580</v>
      </c>
      <c r="I122" s="1">
        <f t="shared" ref="I122:I124" si="23">H122-G122</f>
        <v>-55</v>
      </c>
      <c r="J122" s="13">
        <f t="shared" ref="J122:J124" si="24">(I122*100)/G122</f>
        <v>-8.6614173228346463</v>
      </c>
      <c r="K122" s="42"/>
    </row>
    <row r="123" spans="1:19" hidden="1">
      <c r="A123" s="90" t="s">
        <v>72</v>
      </c>
      <c r="B123" s="26" t="s">
        <v>75</v>
      </c>
      <c r="C123" s="30">
        <v>5800</v>
      </c>
      <c r="D123" s="30">
        <v>5800</v>
      </c>
      <c r="E123" s="30">
        <v>5800</v>
      </c>
      <c r="F123" s="30">
        <v>5800</v>
      </c>
      <c r="G123" s="31">
        <f t="shared" ref="G123:G124" si="25">H61</f>
        <v>5800</v>
      </c>
      <c r="H123" s="1">
        <f t="shared" si="22"/>
        <v>5800</v>
      </c>
      <c r="I123" s="1">
        <f t="shared" si="23"/>
        <v>0</v>
      </c>
      <c r="J123" s="13">
        <f t="shared" si="24"/>
        <v>0</v>
      </c>
      <c r="K123" s="42"/>
    </row>
    <row r="124" spans="1:19" hidden="1">
      <c r="A124" s="90" t="s">
        <v>73</v>
      </c>
      <c r="B124" s="26" t="s">
        <v>76</v>
      </c>
      <c r="C124" s="30">
        <v>540</v>
      </c>
      <c r="D124" s="30">
        <v>540</v>
      </c>
      <c r="E124" s="30">
        <v>540</v>
      </c>
      <c r="F124" s="30">
        <v>540</v>
      </c>
      <c r="G124" s="31">
        <f t="shared" si="25"/>
        <v>540</v>
      </c>
      <c r="H124" s="1">
        <f t="shared" si="22"/>
        <v>540</v>
      </c>
      <c r="I124" s="1">
        <f t="shared" si="23"/>
        <v>0</v>
      </c>
      <c r="J124" s="13">
        <f t="shared" si="24"/>
        <v>0</v>
      </c>
      <c r="K124" s="42"/>
    </row>
    <row r="125" spans="1:19" hidden="1"/>
    <row r="126" spans="1:19" hidden="1"/>
    <row r="127" spans="1:19" ht="18.75" hidden="1" customHeight="1">
      <c r="B127" s="131" t="s">
        <v>85</v>
      </c>
      <c r="C127" s="131"/>
      <c r="D127" s="131"/>
      <c r="E127" s="131"/>
      <c r="F127" s="131"/>
      <c r="G127" s="131"/>
      <c r="H127" s="131"/>
      <c r="I127" s="131"/>
      <c r="J127" s="131"/>
    </row>
    <row r="128" spans="1:19" ht="18.75" hidden="1">
      <c r="B128" s="28"/>
      <c r="C128" s="28"/>
      <c r="D128" s="28"/>
      <c r="E128" s="7"/>
      <c r="F128" s="4" t="s">
        <v>0</v>
      </c>
      <c r="G128" s="4"/>
      <c r="H128" s="4"/>
      <c r="I128" s="4"/>
      <c r="J128" s="4"/>
      <c r="K128" s="50"/>
      <c r="S128" s="41"/>
    </row>
    <row r="129" spans="1:19" hidden="1">
      <c r="A129" s="117" t="s">
        <v>1</v>
      </c>
      <c r="B129" s="117" t="s">
        <v>57</v>
      </c>
      <c r="C129" s="120" t="s">
        <v>86</v>
      </c>
      <c r="D129" s="121"/>
      <c r="E129" s="121"/>
      <c r="F129" s="122"/>
      <c r="G129" s="120" t="s">
        <v>59</v>
      </c>
      <c r="H129" s="122"/>
      <c r="I129" s="120" t="s">
        <v>60</v>
      </c>
      <c r="J129" s="122"/>
      <c r="K129" s="52"/>
      <c r="M129" s="102"/>
      <c r="N129" s="102"/>
      <c r="O129" s="102"/>
      <c r="P129" s="102"/>
      <c r="Q129" s="102"/>
      <c r="R129" s="102"/>
      <c r="S129" s="41"/>
    </row>
    <row r="130" spans="1:19" ht="30" hidden="1">
      <c r="A130" s="118"/>
      <c r="B130" s="118"/>
      <c r="C130" s="34" t="s">
        <v>2</v>
      </c>
      <c r="D130" s="34" t="s">
        <v>3</v>
      </c>
      <c r="E130" s="34" t="s">
        <v>4</v>
      </c>
      <c r="F130" s="34" t="s">
        <v>5</v>
      </c>
      <c r="G130" s="125" t="s">
        <v>6</v>
      </c>
      <c r="H130" s="127" t="s">
        <v>64</v>
      </c>
      <c r="I130" s="35" t="s">
        <v>61</v>
      </c>
      <c r="J130" s="35" t="s">
        <v>62</v>
      </c>
      <c r="K130" s="53"/>
      <c r="S130" s="41"/>
    </row>
    <row r="131" spans="1:19" ht="31.5" hidden="1" customHeight="1">
      <c r="A131" s="119"/>
      <c r="B131" s="119"/>
      <c r="C131" s="3" t="s">
        <v>7</v>
      </c>
      <c r="D131" s="3" t="s">
        <v>7</v>
      </c>
      <c r="E131" s="3" t="s">
        <v>7</v>
      </c>
      <c r="F131" s="3" t="s">
        <v>7</v>
      </c>
      <c r="G131" s="126"/>
      <c r="H131" s="128"/>
      <c r="I131" s="36"/>
      <c r="J131" s="36"/>
      <c r="K131" s="53"/>
      <c r="S131" s="142"/>
    </row>
    <row r="132" spans="1:19" hidden="1">
      <c r="A132" s="107" t="s">
        <v>63</v>
      </c>
      <c r="B132" s="108"/>
      <c r="C132" s="108"/>
      <c r="D132" s="108"/>
      <c r="E132" s="108"/>
      <c r="F132" s="108"/>
      <c r="G132" s="108"/>
      <c r="H132" s="108"/>
      <c r="I132" s="108"/>
      <c r="J132" s="108"/>
      <c r="K132" s="54"/>
      <c r="S132" s="142"/>
    </row>
    <row r="133" spans="1:19" hidden="1">
      <c r="A133" s="38" t="e">
        <f>#REF!</f>
        <v>#REF!</v>
      </c>
      <c r="B133" s="99" t="s">
        <v>66</v>
      </c>
      <c r="C133" s="1">
        <v>900</v>
      </c>
      <c r="D133" s="1">
        <v>900</v>
      </c>
      <c r="E133" s="1">
        <v>900</v>
      </c>
      <c r="F133" s="1">
        <v>900</v>
      </c>
      <c r="G133" s="29">
        <v>900</v>
      </c>
      <c r="H133" s="1">
        <f t="shared" ref="H133:H149" si="26">(C133+D133+E133+F133)/4</f>
        <v>900</v>
      </c>
      <c r="I133" s="1">
        <f>H133-G133</f>
        <v>0</v>
      </c>
      <c r="J133" s="13">
        <f>(I133*100)/G133</f>
        <v>0</v>
      </c>
      <c r="K133" s="42"/>
      <c r="S133" s="142"/>
    </row>
    <row r="134" spans="1:19" hidden="1">
      <c r="A134" s="38" t="e">
        <f>#REF!</f>
        <v>#REF!</v>
      </c>
      <c r="B134" s="100"/>
      <c r="C134" s="21">
        <v>1000</v>
      </c>
      <c r="D134" s="21">
        <v>1000</v>
      </c>
      <c r="E134" s="21">
        <v>1000</v>
      </c>
      <c r="F134" s="21">
        <v>1000</v>
      </c>
      <c r="G134" s="8">
        <v>1000</v>
      </c>
      <c r="H134" s="1">
        <f t="shared" si="26"/>
        <v>1000</v>
      </c>
      <c r="I134" s="1">
        <f t="shared" ref="I134:I149" si="27">H134-G134</f>
        <v>0</v>
      </c>
      <c r="J134" s="13">
        <f t="shared" ref="J134:J149" si="28">(I134*100)/G134</f>
        <v>0</v>
      </c>
      <c r="K134" s="42"/>
      <c r="S134" s="142"/>
    </row>
    <row r="135" spans="1:19" hidden="1">
      <c r="A135" s="38" t="e">
        <f>#REF!</f>
        <v>#REF!</v>
      </c>
      <c r="B135" s="100"/>
      <c r="C135" s="1">
        <v>60</v>
      </c>
      <c r="D135" s="1">
        <v>60</v>
      </c>
      <c r="E135" s="1">
        <v>60</v>
      </c>
      <c r="F135" s="1">
        <v>60</v>
      </c>
      <c r="G135" s="29">
        <v>60</v>
      </c>
      <c r="H135" s="1">
        <f t="shared" si="26"/>
        <v>60</v>
      </c>
      <c r="I135" s="1">
        <f t="shared" si="27"/>
        <v>0</v>
      </c>
      <c r="J135" s="13">
        <f t="shared" si="28"/>
        <v>0</v>
      </c>
      <c r="K135" s="42"/>
      <c r="S135" s="142"/>
    </row>
    <row r="136" spans="1:19" hidden="1">
      <c r="A136" s="38" t="e">
        <f>#REF!</f>
        <v>#REF!</v>
      </c>
      <c r="B136" s="101"/>
      <c r="C136" s="1">
        <v>85</v>
      </c>
      <c r="D136" s="1">
        <v>85</v>
      </c>
      <c r="E136" s="1">
        <v>85</v>
      </c>
      <c r="F136" s="1">
        <v>85</v>
      </c>
      <c r="G136" s="29">
        <v>85</v>
      </c>
      <c r="H136" s="1">
        <f t="shared" si="26"/>
        <v>85</v>
      </c>
      <c r="I136" s="1">
        <f t="shared" si="27"/>
        <v>0</v>
      </c>
      <c r="J136" s="13">
        <f t="shared" si="28"/>
        <v>0</v>
      </c>
      <c r="K136" s="42"/>
      <c r="S136" s="142"/>
    </row>
    <row r="137" spans="1:19" ht="15.75" hidden="1" customHeight="1">
      <c r="A137" s="39" t="e">
        <f>#REF!</f>
        <v>#REF!</v>
      </c>
      <c r="B137" s="111" t="s">
        <v>67</v>
      </c>
      <c r="C137" s="1">
        <v>200</v>
      </c>
      <c r="D137" s="1">
        <v>200</v>
      </c>
      <c r="E137" s="1">
        <v>200</v>
      </c>
      <c r="F137" s="1">
        <v>200</v>
      </c>
      <c r="G137" s="29">
        <v>200</v>
      </c>
      <c r="H137" s="1">
        <f t="shared" si="26"/>
        <v>200</v>
      </c>
      <c r="I137" s="1">
        <f t="shared" si="27"/>
        <v>0</v>
      </c>
      <c r="J137" s="13">
        <f t="shared" si="28"/>
        <v>0</v>
      </c>
      <c r="K137" s="42"/>
      <c r="S137" s="142"/>
    </row>
    <row r="138" spans="1:19" ht="30" hidden="1" customHeight="1">
      <c r="A138" s="38" t="e">
        <f>#REF!</f>
        <v>#REF!</v>
      </c>
      <c r="B138" s="112"/>
      <c r="C138" s="1">
        <v>360</v>
      </c>
      <c r="D138" s="1">
        <v>360</v>
      </c>
      <c r="E138" s="1">
        <v>360</v>
      </c>
      <c r="F138" s="1">
        <v>360</v>
      </c>
      <c r="G138" s="29">
        <v>360</v>
      </c>
      <c r="H138" s="1">
        <f t="shared" si="26"/>
        <v>360</v>
      </c>
      <c r="I138" s="1">
        <f t="shared" si="27"/>
        <v>0</v>
      </c>
      <c r="J138" s="13">
        <f t="shared" si="28"/>
        <v>0</v>
      </c>
      <c r="K138" s="42"/>
      <c r="S138" s="142"/>
    </row>
    <row r="139" spans="1:19" hidden="1">
      <c r="A139" s="38" t="e">
        <f>#REF!</f>
        <v>#REF!</v>
      </c>
      <c r="B139" s="113"/>
      <c r="C139" s="1">
        <v>380</v>
      </c>
      <c r="D139" s="1">
        <v>380</v>
      </c>
      <c r="E139" s="1">
        <v>380</v>
      </c>
      <c r="F139" s="1">
        <v>380</v>
      </c>
      <c r="G139" s="29">
        <v>380</v>
      </c>
      <c r="H139" s="1">
        <f t="shared" si="26"/>
        <v>380</v>
      </c>
      <c r="I139" s="1">
        <f t="shared" si="27"/>
        <v>0</v>
      </c>
      <c r="J139" s="13">
        <f t="shared" si="28"/>
        <v>0</v>
      </c>
      <c r="K139" s="42"/>
      <c r="S139" s="41"/>
    </row>
    <row r="140" spans="1:19" ht="18" hidden="1" customHeight="1">
      <c r="A140" s="38" t="e">
        <f>#REF!</f>
        <v>#REF!</v>
      </c>
      <c r="B140" s="98" t="s">
        <v>66</v>
      </c>
      <c r="C140" s="1">
        <v>600</v>
      </c>
      <c r="D140" s="1">
        <v>600</v>
      </c>
      <c r="E140" s="1">
        <v>600</v>
      </c>
      <c r="F140" s="1">
        <v>600</v>
      </c>
      <c r="G140" s="29">
        <v>600</v>
      </c>
      <c r="H140" s="1">
        <f t="shared" si="26"/>
        <v>600</v>
      </c>
      <c r="I140" s="1">
        <f t="shared" si="27"/>
        <v>0</v>
      </c>
      <c r="J140" s="13">
        <f t="shared" si="28"/>
        <v>0</v>
      </c>
      <c r="K140" s="42"/>
      <c r="S140" s="142"/>
    </row>
    <row r="141" spans="1:19" ht="20.25" hidden="1" customHeight="1">
      <c r="A141" s="38" t="e">
        <f>#REF!</f>
        <v>#REF!</v>
      </c>
      <c r="B141" s="98"/>
      <c r="C141" s="1">
        <v>400</v>
      </c>
      <c r="D141" s="1">
        <v>400</v>
      </c>
      <c r="E141" s="1">
        <v>400</v>
      </c>
      <c r="F141" s="1">
        <v>400</v>
      </c>
      <c r="G141" s="29">
        <v>400</v>
      </c>
      <c r="H141" s="1">
        <f t="shared" si="26"/>
        <v>400</v>
      </c>
      <c r="I141" s="1">
        <f t="shared" si="27"/>
        <v>0</v>
      </c>
      <c r="J141" s="13">
        <f t="shared" si="28"/>
        <v>0</v>
      </c>
      <c r="K141" s="42"/>
      <c r="S141" s="142"/>
    </row>
    <row r="142" spans="1:19" hidden="1">
      <c r="A142" s="38" t="e">
        <f>#REF!</f>
        <v>#REF!</v>
      </c>
      <c r="B142" s="60" t="s">
        <v>67</v>
      </c>
      <c r="C142" s="1">
        <v>177</v>
      </c>
      <c r="D142" s="1">
        <v>177</v>
      </c>
      <c r="E142" s="1">
        <v>177</v>
      </c>
      <c r="F142" s="1">
        <v>177</v>
      </c>
      <c r="G142" s="29">
        <v>177</v>
      </c>
      <c r="H142" s="1">
        <f t="shared" si="26"/>
        <v>177</v>
      </c>
      <c r="I142" s="1">
        <f t="shared" si="27"/>
        <v>0</v>
      </c>
      <c r="J142" s="13">
        <f t="shared" si="28"/>
        <v>0</v>
      </c>
      <c r="K142" s="42"/>
      <c r="S142" s="142"/>
    </row>
    <row r="143" spans="1:19" hidden="1">
      <c r="A143" s="38" t="e">
        <f>#REF!</f>
        <v>#REF!</v>
      </c>
      <c r="B143" s="60" t="s">
        <v>68</v>
      </c>
      <c r="C143" s="1">
        <v>580</v>
      </c>
      <c r="D143" s="1">
        <v>580</v>
      </c>
      <c r="E143" s="1">
        <v>580</v>
      </c>
      <c r="F143" s="1">
        <v>580</v>
      </c>
      <c r="G143" s="29">
        <v>580</v>
      </c>
      <c r="H143" s="1">
        <f t="shared" si="26"/>
        <v>580</v>
      </c>
      <c r="I143" s="1">
        <f t="shared" si="27"/>
        <v>0</v>
      </c>
      <c r="J143" s="13">
        <f t="shared" si="28"/>
        <v>0</v>
      </c>
      <c r="K143" s="42"/>
      <c r="S143" s="142"/>
    </row>
    <row r="144" spans="1:19" hidden="1">
      <c r="A144" s="38" t="e">
        <f>#REF!</f>
        <v>#REF!</v>
      </c>
      <c r="B144" s="99" t="s">
        <v>66</v>
      </c>
      <c r="C144" s="1">
        <v>160</v>
      </c>
      <c r="D144" s="1">
        <v>160</v>
      </c>
      <c r="E144" s="1">
        <v>160</v>
      </c>
      <c r="F144" s="1">
        <v>160</v>
      </c>
      <c r="G144" s="29">
        <v>160</v>
      </c>
      <c r="H144" s="1">
        <f t="shared" si="26"/>
        <v>160</v>
      </c>
      <c r="I144" s="1">
        <f t="shared" si="27"/>
        <v>0</v>
      </c>
      <c r="J144" s="13">
        <f t="shared" si="28"/>
        <v>0</v>
      </c>
      <c r="K144" s="42"/>
      <c r="S144" s="142"/>
    </row>
    <row r="145" spans="1:19" hidden="1">
      <c r="A145" s="38" t="e">
        <f>#REF!</f>
        <v>#REF!</v>
      </c>
      <c r="B145" s="100"/>
      <c r="C145" s="1">
        <v>150</v>
      </c>
      <c r="D145" s="1">
        <v>150</v>
      </c>
      <c r="E145" s="1">
        <v>150</v>
      </c>
      <c r="F145" s="1">
        <v>150</v>
      </c>
      <c r="G145" s="29">
        <v>150</v>
      </c>
      <c r="H145" s="1">
        <f t="shared" si="26"/>
        <v>150</v>
      </c>
      <c r="I145" s="1">
        <f t="shared" si="27"/>
        <v>0</v>
      </c>
      <c r="J145" s="13">
        <f t="shared" si="28"/>
        <v>0</v>
      </c>
      <c r="K145" s="42"/>
      <c r="S145" s="142"/>
    </row>
    <row r="146" spans="1:19" hidden="1">
      <c r="A146" s="38" t="e">
        <f>#REF!</f>
        <v>#REF!</v>
      </c>
      <c r="B146" s="100"/>
      <c r="C146" s="1">
        <v>150</v>
      </c>
      <c r="D146" s="1">
        <v>150</v>
      </c>
      <c r="E146" s="1">
        <v>150</v>
      </c>
      <c r="F146" s="1">
        <v>150</v>
      </c>
      <c r="G146" s="29">
        <v>150</v>
      </c>
      <c r="H146" s="1">
        <f t="shared" si="26"/>
        <v>150</v>
      </c>
      <c r="I146" s="1">
        <f t="shared" si="27"/>
        <v>0</v>
      </c>
      <c r="J146" s="13">
        <f t="shared" si="28"/>
        <v>0</v>
      </c>
      <c r="K146" s="42"/>
      <c r="S146" s="142"/>
    </row>
    <row r="147" spans="1:19" ht="15" hidden="1" customHeight="1">
      <c r="A147" s="38" t="e">
        <f>#REF!</f>
        <v>#REF!</v>
      </c>
      <c r="B147" s="100"/>
      <c r="C147" s="1">
        <v>80</v>
      </c>
      <c r="D147" s="1">
        <v>80</v>
      </c>
      <c r="E147" s="1">
        <v>80</v>
      </c>
      <c r="F147" s="1">
        <v>80</v>
      </c>
      <c r="G147" s="29">
        <v>80</v>
      </c>
      <c r="H147" s="1">
        <f t="shared" si="26"/>
        <v>80</v>
      </c>
      <c r="I147" s="1">
        <f t="shared" si="27"/>
        <v>0</v>
      </c>
      <c r="J147" s="13">
        <f t="shared" si="28"/>
        <v>0</v>
      </c>
      <c r="K147" s="42"/>
      <c r="S147" s="142"/>
    </row>
    <row r="148" spans="1:19" hidden="1">
      <c r="A148" s="38" t="e">
        <f>#REF!</f>
        <v>#REF!</v>
      </c>
      <c r="B148" s="100"/>
      <c r="C148" s="1">
        <v>85</v>
      </c>
      <c r="D148" s="1">
        <v>85</v>
      </c>
      <c r="E148" s="1">
        <v>85</v>
      </c>
      <c r="F148" s="1">
        <v>85</v>
      </c>
      <c r="G148" s="29">
        <v>85</v>
      </c>
      <c r="H148" s="1">
        <f t="shared" si="26"/>
        <v>85</v>
      </c>
      <c r="I148" s="1">
        <f t="shared" si="27"/>
        <v>0</v>
      </c>
      <c r="J148" s="13">
        <f t="shared" si="28"/>
        <v>0</v>
      </c>
      <c r="K148" s="42"/>
      <c r="S148" s="142"/>
    </row>
    <row r="149" spans="1:19" hidden="1">
      <c r="A149" s="38" t="e">
        <f>#REF!</f>
        <v>#REF!</v>
      </c>
      <c r="B149" s="101"/>
      <c r="C149" s="1">
        <v>180</v>
      </c>
      <c r="D149" s="1">
        <v>180</v>
      </c>
      <c r="E149" s="1">
        <v>180</v>
      </c>
      <c r="F149" s="1">
        <v>180</v>
      </c>
      <c r="G149" s="29">
        <v>180</v>
      </c>
      <c r="H149" s="1">
        <f t="shared" si="26"/>
        <v>180</v>
      </c>
      <c r="I149" s="1">
        <f t="shared" si="27"/>
        <v>0</v>
      </c>
      <c r="J149" s="13">
        <f t="shared" si="28"/>
        <v>0</v>
      </c>
      <c r="K149" s="42"/>
      <c r="M149" s="102" t="s">
        <v>90</v>
      </c>
      <c r="N149" s="102"/>
      <c r="O149" s="102"/>
      <c r="P149" s="102"/>
      <c r="Q149" s="102"/>
      <c r="R149" s="102"/>
      <c r="S149" s="40"/>
    </row>
    <row r="150" spans="1:19" ht="15" hidden="1" customHeight="1">
      <c r="A150" s="129" t="s">
        <v>65</v>
      </c>
      <c r="B150" s="129"/>
      <c r="C150" s="129"/>
      <c r="D150" s="129"/>
      <c r="E150" s="129"/>
      <c r="F150" s="129"/>
      <c r="G150" s="129"/>
      <c r="H150" s="129"/>
      <c r="I150" s="129"/>
      <c r="J150" s="129"/>
      <c r="K150" s="43"/>
      <c r="S150" s="142" t="s">
        <v>79</v>
      </c>
    </row>
    <row r="151" spans="1:19" hidden="1">
      <c r="A151" s="89" t="e">
        <f>#REF!</f>
        <v>#REF!</v>
      </c>
      <c r="B151" s="98" t="s">
        <v>66</v>
      </c>
      <c r="C151" s="1" t="e">
        <f>#REF!</f>
        <v>#REF!</v>
      </c>
      <c r="D151" s="1" t="e">
        <f>#REF!</f>
        <v>#REF!</v>
      </c>
      <c r="E151" s="1" t="e">
        <f>#REF!</f>
        <v>#REF!</v>
      </c>
      <c r="F151" s="1" t="e">
        <f>#REF!</f>
        <v>#REF!</v>
      </c>
      <c r="G151" s="29" t="e">
        <f>F89</f>
        <v>#REF!</v>
      </c>
      <c r="H151" s="1" t="e">
        <f t="shared" ref="H151:H161" si="29">(C151+D151+E151+F151)/4</f>
        <v>#REF!</v>
      </c>
      <c r="I151" s="1" t="e">
        <f t="shared" ref="I151:I161" si="30">H151-G151</f>
        <v>#REF!</v>
      </c>
      <c r="J151" s="13" t="e">
        <f t="shared" ref="J151:J161" si="31">(I151*100)/G151</f>
        <v>#REF!</v>
      </c>
      <c r="K151" s="42"/>
      <c r="S151" s="142"/>
    </row>
    <row r="152" spans="1:19" hidden="1">
      <c r="A152" s="89" t="e">
        <f>#REF!</f>
        <v>#REF!</v>
      </c>
      <c r="B152" s="98"/>
      <c r="C152" s="1" t="e">
        <f>#REF!</f>
        <v>#REF!</v>
      </c>
      <c r="D152" s="1" t="e">
        <f>#REF!</f>
        <v>#REF!</v>
      </c>
      <c r="E152" s="1" t="e">
        <f>#REF!</f>
        <v>#REF!</v>
      </c>
      <c r="F152" s="1" t="e">
        <f>#REF!</f>
        <v>#REF!</v>
      </c>
      <c r="G152" s="32" t="e">
        <f t="shared" ref="G152:G161" si="32">F90</f>
        <v>#REF!</v>
      </c>
      <c r="H152" s="1" t="e">
        <f t="shared" si="29"/>
        <v>#REF!</v>
      </c>
      <c r="I152" s="1" t="e">
        <f t="shared" si="30"/>
        <v>#REF!</v>
      </c>
      <c r="J152" s="13" t="e">
        <f t="shared" si="31"/>
        <v>#REF!</v>
      </c>
      <c r="K152" s="42"/>
      <c r="S152" s="142"/>
    </row>
    <row r="153" spans="1:19" hidden="1">
      <c r="A153" s="89" t="s">
        <v>84</v>
      </c>
      <c r="B153" s="98"/>
      <c r="C153" s="1" t="e">
        <f>#REF!</f>
        <v>#REF!</v>
      </c>
      <c r="D153" s="1" t="e">
        <f>#REF!</f>
        <v>#REF!</v>
      </c>
      <c r="E153" s="1" t="e">
        <f>#REF!</f>
        <v>#REF!</v>
      </c>
      <c r="F153" s="1" t="e">
        <f>#REF!</f>
        <v>#REF!</v>
      </c>
      <c r="G153" s="32" t="e">
        <f t="shared" si="32"/>
        <v>#REF!</v>
      </c>
      <c r="H153" s="1" t="e">
        <f t="shared" si="29"/>
        <v>#REF!</v>
      </c>
      <c r="I153" s="1" t="e">
        <f t="shared" si="30"/>
        <v>#REF!</v>
      </c>
      <c r="J153" s="13" t="e">
        <f t="shared" si="31"/>
        <v>#REF!</v>
      </c>
      <c r="K153" s="42"/>
      <c r="S153" s="142"/>
    </row>
    <row r="154" spans="1:19" hidden="1">
      <c r="A154" s="89" t="e">
        <f>#REF!</f>
        <v>#REF!</v>
      </c>
      <c r="B154" s="98"/>
      <c r="C154" s="1" t="e">
        <f>#REF!</f>
        <v>#REF!</v>
      </c>
      <c r="D154" s="1" t="e">
        <f>#REF!</f>
        <v>#REF!</v>
      </c>
      <c r="E154" s="1" t="e">
        <f>#REF!</f>
        <v>#REF!</v>
      </c>
      <c r="F154" s="1" t="e">
        <f>#REF!</f>
        <v>#REF!</v>
      </c>
      <c r="G154" s="32" t="e">
        <f t="shared" si="32"/>
        <v>#REF!</v>
      </c>
      <c r="H154" s="1" t="e">
        <f t="shared" si="29"/>
        <v>#REF!</v>
      </c>
      <c r="I154" s="1" t="e">
        <f t="shared" si="30"/>
        <v>#REF!</v>
      </c>
      <c r="J154" s="13" t="e">
        <f t="shared" si="31"/>
        <v>#REF!</v>
      </c>
      <c r="K154" s="42"/>
      <c r="S154" s="142"/>
    </row>
    <row r="155" spans="1:19" hidden="1">
      <c r="A155" s="89" t="e">
        <f>#REF!</f>
        <v>#REF!</v>
      </c>
      <c r="B155" s="98"/>
      <c r="C155" s="1" t="e">
        <f>#REF!</f>
        <v>#REF!</v>
      </c>
      <c r="D155" s="1" t="e">
        <f>#REF!</f>
        <v>#REF!</v>
      </c>
      <c r="E155" s="1" t="e">
        <f>#REF!</f>
        <v>#REF!</v>
      </c>
      <c r="F155" s="1" t="e">
        <f>#REF!</f>
        <v>#REF!</v>
      </c>
      <c r="G155" s="32" t="e">
        <f t="shared" si="32"/>
        <v>#REF!</v>
      </c>
      <c r="H155" s="1" t="e">
        <f t="shared" si="29"/>
        <v>#REF!</v>
      </c>
      <c r="I155" s="1" t="e">
        <f t="shared" si="30"/>
        <v>#REF!</v>
      </c>
      <c r="J155" s="13" t="e">
        <f t="shared" si="31"/>
        <v>#REF!</v>
      </c>
      <c r="K155" s="42"/>
      <c r="S155" s="142"/>
    </row>
    <row r="156" spans="1:19" hidden="1">
      <c r="A156" s="89" t="e">
        <f>#REF!</f>
        <v>#REF!</v>
      </c>
      <c r="B156" s="98"/>
      <c r="C156" s="1" t="e">
        <f>#REF!</f>
        <v>#REF!</v>
      </c>
      <c r="D156" s="1" t="e">
        <f>#REF!</f>
        <v>#REF!</v>
      </c>
      <c r="E156" s="1" t="e">
        <f>#REF!</f>
        <v>#REF!</v>
      </c>
      <c r="F156" s="1" t="e">
        <f>#REF!</f>
        <v>#REF!</v>
      </c>
      <c r="G156" s="32" t="e">
        <f t="shared" si="32"/>
        <v>#REF!</v>
      </c>
      <c r="H156" s="1" t="e">
        <f t="shared" si="29"/>
        <v>#REF!</v>
      </c>
      <c r="I156" s="1" t="e">
        <f t="shared" si="30"/>
        <v>#REF!</v>
      </c>
      <c r="J156" s="13" t="e">
        <f t="shared" si="31"/>
        <v>#REF!</v>
      </c>
      <c r="K156" s="42"/>
      <c r="S156" s="142"/>
    </row>
    <row r="157" spans="1:19" hidden="1">
      <c r="A157" s="89" t="e">
        <f>#REF!</f>
        <v>#REF!</v>
      </c>
      <c r="B157" s="98"/>
      <c r="C157" s="1" t="e">
        <f>#REF!</f>
        <v>#REF!</v>
      </c>
      <c r="D157" s="1" t="e">
        <f>#REF!</f>
        <v>#REF!</v>
      </c>
      <c r="E157" s="1" t="e">
        <f>#REF!</f>
        <v>#REF!</v>
      </c>
      <c r="F157" s="1" t="e">
        <f>#REF!</f>
        <v>#REF!</v>
      </c>
      <c r="G157" s="32" t="e">
        <f t="shared" si="32"/>
        <v>#REF!</v>
      </c>
      <c r="H157" s="1" t="e">
        <f t="shared" si="29"/>
        <v>#REF!</v>
      </c>
      <c r="I157" s="1" t="e">
        <f t="shared" si="30"/>
        <v>#REF!</v>
      </c>
      <c r="J157" s="13" t="e">
        <f t="shared" si="31"/>
        <v>#REF!</v>
      </c>
      <c r="K157" s="42"/>
      <c r="S157" s="142"/>
    </row>
    <row r="158" spans="1:19" hidden="1">
      <c r="A158" s="89" t="e">
        <f>#REF!</f>
        <v>#REF!</v>
      </c>
      <c r="B158" s="98"/>
      <c r="C158" s="1" t="e">
        <f>#REF!</f>
        <v>#REF!</v>
      </c>
      <c r="D158" s="1" t="e">
        <f>#REF!</f>
        <v>#REF!</v>
      </c>
      <c r="E158" s="1" t="e">
        <f>#REF!</f>
        <v>#REF!</v>
      </c>
      <c r="F158" s="1" t="e">
        <f>#REF!</f>
        <v>#REF!</v>
      </c>
      <c r="G158" s="32" t="e">
        <f t="shared" si="32"/>
        <v>#REF!</v>
      </c>
      <c r="H158" s="1" t="e">
        <f t="shared" si="29"/>
        <v>#REF!</v>
      </c>
      <c r="I158" s="1" t="e">
        <f t="shared" si="30"/>
        <v>#REF!</v>
      </c>
      <c r="J158" s="13" t="e">
        <f t="shared" si="31"/>
        <v>#REF!</v>
      </c>
      <c r="K158" s="42"/>
      <c r="S158" s="142"/>
    </row>
    <row r="159" spans="1:19" hidden="1">
      <c r="A159" s="89" t="e">
        <f>#REF!</f>
        <v>#REF!</v>
      </c>
      <c r="B159" s="98"/>
      <c r="C159" s="1" t="e">
        <f>#REF!</f>
        <v>#REF!</v>
      </c>
      <c r="D159" s="1" t="e">
        <f>#REF!</f>
        <v>#REF!</v>
      </c>
      <c r="E159" s="1" t="e">
        <f>#REF!</f>
        <v>#REF!</v>
      </c>
      <c r="F159" s="1" t="e">
        <f>#REF!</f>
        <v>#REF!</v>
      </c>
      <c r="G159" s="32" t="e">
        <f t="shared" si="32"/>
        <v>#REF!</v>
      </c>
      <c r="H159" s="1" t="e">
        <f t="shared" si="29"/>
        <v>#REF!</v>
      </c>
      <c r="I159" s="1" t="e">
        <f t="shared" si="30"/>
        <v>#REF!</v>
      </c>
      <c r="J159" s="13" t="e">
        <f t="shared" si="31"/>
        <v>#REF!</v>
      </c>
      <c r="K159" s="42"/>
      <c r="S159" s="142"/>
    </row>
    <row r="160" spans="1:19" hidden="1">
      <c r="A160" s="89" t="e">
        <f>#REF!</f>
        <v>#REF!</v>
      </c>
      <c r="B160" s="98"/>
      <c r="C160" s="1" t="e">
        <f>#REF!</f>
        <v>#REF!</v>
      </c>
      <c r="D160" s="1" t="e">
        <f>#REF!</f>
        <v>#REF!</v>
      </c>
      <c r="E160" s="1" t="e">
        <f>#REF!</f>
        <v>#REF!</v>
      </c>
      <c r="F160" s="1" t="e">
        <f>#REF!</f>
        <v>#REF!</v>
      </c>
      <c r="G160" s="32" t="e">
        <f t="shared" si="32"/>
        <v>#REF!</v>
      </c>
      <c r="H160" s="1" t="e">
        <f t="shared" si="29"/>
        <v>#REF!</v>
      </c>
      <c r="I160" s="1" t="e">
        <f t="shared" si="30"/>
        <v>#REF!</v>
      </c>
      <c r="J160" s="13" t="e">
        <f t="shared" si="31"/>
        <v>#REF!</v>
      </c>
      <c r="K160" s="42"/>
      <c r="S160" s="142"/>
    </row>
    <row r="161" spans="1:19" hidden="1">
      <c r="A161" s="89" t="e">
        <f>#REF!</f>
        <v>#REF!</v>
      </c>
      <c r="B161" s="98"/>
      <c r="C161" s="1" t="e">
        <f>#REF!</f>
        <v>#REF!</v>
      </c>
      <c r="D161" s="1" t="e">
        <f>#REF!</f>
        <v>#REF!</v>
      </c>
      <c r="E161" s="1" t="e">
        <f>#REF!</f>
        <v>#REF!</v>
      </c>
      <c r="F161" s="1" t="e">
        <f>#REF!</f>
        <v>#REF!</v>
      </c>
      <c r="G161" s="32" t="e">
        <f t="shared" si="32"/>
        <v>#REF!</v>
      </c>
      <c r="H161" s="1" t="e">
        <f t="shared" si="29"/>
        <v>#REF!</v>
      </c>
      <c r="I161" s="1" t="e">
        <f t="shared" si="30"/>
        <v>#REF!</v>
      </c>
      <c r="J161" s="13" t="e">
        <f t="shared" si="31"/>
        <v>#REF!</v>
      </c>
      <c r="K161" s="42"/>
      <c r="S161" s="142"/>
    </row>
    <row r="162" spans="1:19" ht="15.75" hidden="1">
      <c r="A162" s="116" t="s">
        <v>69</v>
      </c>
      <c r="B162" s="116"/>
      <c r="C162" s="116"/>
      <c r="D162" s="116"/>
      <c r="E162" s="116"/>
      <c r="F162" s="116"/>
      <c r="G162" s="116"/>
      <c r="H162" s="116"/>
      <c r="I162" s="116"/>
      <c r="J162" s="116"/>
      <c r="K162" s="33"/>
    </row>
    <row r="163" spans="1:19" hidden="1">
      <c r="A163" s="90" t="e">
        <f>#REF!</f>
        <v>#REF!</v>
      </c>
      <c r="B163" s="98" t="s">
        <v>66</v>
      </c>
      <c r="C163" s="14" t="e">
        <f>#REF!</f>
        <v>#REF!</v>
      </c>
      <c r="D163" s="1" t="e">
        <f>#REF!</f>
        <v>#REF!</v>
      </c>
      <c r="E163" s="1" t="e">
        <f>#REF!</f>
        <v>#REF!</v>
      </c>
      <c r="F163" s="1" t="e">
        <f>#REF!</f>
        <v>#REF!</v>
      </c>
      <c r="G163" s="37" t="e">
        <f>F104</f>
        <v>#REF!</v>
      </c>
      <c r="H163" s="1" t="e">
        <f t="shared" ref="H163:H170" si="33">(C163+D163+E163+F163)/4</f>
        <v>#REF!</v>
      </c>
      <c r="I163" s="1" t="e">
        <f t="shared" ref="I163:I170" si="34">H163-G163</f>
        <v>#REF!</v>
      </c>
      <c r="J163" s="13" t="e">
        <f t="shared" ref="J163:J170" si="35">(I163*100)/G163</f>
        <v>#REF!</v>
      </c>
      <c r="K163" s="42"/>
      <c r="S163" s="142" t="s">
        <v>79</v>
      </c>
    </row>
    <row r="164" spans="1:19" hidden="1">
      <c r="A164" s="90" t="e">
        <f>#REF!</f>
        <v>#REF!</v>
      </c>
      <c r="B164" s="98"/>
      <c r="C164" s="14" t="e">
        <f>#REF!</f>
        <v>#REF!</v>
      </c>
      <c r="D164" s="1" t="e">
        <f>#REF!</f>
        <v>#REF!</v>
      </c>
      <c r="E164" s="1" t="e">
        <f>#REF!</f>
        <v>#REF!</v>
      </c>
      <c r="F164" s="1" t="e">
        <f>#REF!</f>
        <v>#REF!</v>
      </c>
      <c r="G164" s="37" t="e">
        <f>F105</f>
        <v>#REF!</v>
      </c>
      <c r="H164" s="1" t="e">
        <f t="shared" si="33"/>
        <v>#REF!</v>
      </c>
      <c r="I164" s="1" t="e">
        <f t="shared" si="34"/>
        <v>#REF!</v>
      </c>
      <c r="J164" s="13" t="s">
        <v>77</v>
      </c>
      <c r="K164" s="42"/>
      <c r="S164" s="142"/>
    </row>
    <row r="165" spans="1:19" hidden="1">
      <c r="A165" s="90" t="e">
        <f>#REF!</f>
        <v>#REF!</v>
      </c>
      <c r="B165" s="98"/>
      <c r="C165" s="14" t="e">
        <f>#REF!</f>
        <v>#REF!</v>
      </c>
      <c r="D165" s="1" t="e">
        <f>#REF!</f>
        <v>#REF!</v>
      </c>
      <c r="E165" s="1" t="e">
        <f>#REF!</f>
        <v>#REF!</v>
      </c>
      <c r="F165" s="1" t="e">
        <f>#REF!</f>
        <v>#REF!</v>
      </c>
      <c r="G165" s="37">
        <v>229</v>
      </c>
      <c r="H165" s="1" t="e">
        <f t="shared" si="33"/>
        <v>#REF!</v>
      </c>
      <c r="I165" s="1" t="e">
        <f t="shared" si="34"/>
        <v>#REF!</v>
      </c>
      <c r="J165" s="13" t="e">
        <f t="shared" si="35"/>
        <v>#REF!</v>
      </c>
      <c r="K165" s="42"/>
      <c r="S165" s="142"/>
    </row>
    <row r="166" spans="1:19" hidden="1">
      <c r="A166" s="90" t="e">
        <f>#REF!</f>
        <v>#REF!</v>
      </c>
      <c r="B166" s="98"/>
      <c r="C166" s="14" t="e">
        <f>#REF!</f>
        <v>#REF!</v>
      </c>
      <c r="D166" s="1" t="e">
        <f>#REF!</f>
        <v>#REF!</v>
      </c>
      <c r="E166" s="1" t="e">
        <f>#REF!</f>
        <v>#REF!</v>
      </c>
      <c r="F166" s="1" t="e">
        <f>#REF!</f>
        <v>#REF!</v>
      </c>
      <c r="G166" s="37">
        <v>188.32</v>
      </c>
      <c r="H166" s="1" t="e">
        <f t="shared" si="33"/>
        <v>#REF!</v>
      </c>
      <c r="I166" s="1" t="e">
        <f t="shared" si="34"/>
        <v>#REF!</v>
      </c>
      <c r="J166" s="13" t="e">
        <f t="shared" si="35"/>
        <v>#REF!</v>
      </c>
      <c r="K166" s="42"/>
      <c r="S166" s="142"/>
    </row>
    <row r="167" spans="1:19" hidden="1">
      <c r="A167" s="90" t="e">
        <f>#REF!</f>
        <v>#REF!</v>
      </c>
      <c r="B167" s="98"/>
      <c r="C167" s="14" t="e">
        <f>#REF!</f>
        <v>#REF!</v>
      </c>
      <c r="D167" s="1" t="e">
        <f>#REF!</f>
        <v>#REF!</v>
      </c>
      <c r="E167" s="1" t="e">
        <f>#REF!</f>
        <v>#REF!</v>
      </c>
      <c r="F167" s="1" t="e">
        <f>#REF!</f>
        <v>#REF!</v>
      </c>
      <c r="G167" s="37">
        <v>82.32</v>
      </c>
      <c r="H167" s="1" t="e">
        <f t="shared" si="33"/>
        <v>#REF!</v>
      </c>
      <c r="I167" s="1" t="e">
        <f t="shared" si="34"/>
        <v>#REF!</v>
      </c>
      <c r="J167" s="13" t="e">
        <f t="shared" si="35"/>
        <v>#REF!</v>
      </c>
      <c r="K167" s="42"/>
      <c r="S167" s="142"/>
    </row>
    <row r="168" spans="1:19" hidden="1">
      <c r="A168" s="90" t="e">
        <f>#REF!</f>
        <v>#REF!</v>
      </c>
      <c r="B168" s="98"/>
      <c r="C168" s="14" t="e">
        <f>#REF!</f>
        <v>#REF!</v>
      </c>
      <c r="D168" s="1" t="e">
        <f>#REF!</f>
        <v>#REF!</v>
      </c>
      <c r="E168" s="1" t="e">
        <f>#REF!</f>
        <v>#REF!</v>
      </c>
      <c r="F168" s="1" t="e">
        <f>#REF!</f>
        <v>#REF!</v>
      </c>
      <c r="G168" s="37">
        <v>97.86</v>
      </c>
      <c r="H168" s="1" t="e">
        <f t="shared" si="33"/>
        <v>#REF!</v>
      </c>
      <c r="I168" s="1" t="e">
        <f t="shared" si="34"/>
        <v>#REF!</v>
      </c>
      <c r="J168" s="13" t="e">
        <f t="shared" si="35"/>
        <v>#REF!</v>
      </c>
      <c r="K168" s="42"/>
      <c r="S168" s="142"/>
    </row>
    <row r="169" spans="1:19" hidden="1">
      <c r="A169" s="90" t="e">
        <f>#REF!</f>
        <v>#REF!</v>
      </c>
      <c r="B169" s="98"/>
      <c r="C169" s="14" t="e">
        <f>#REF!</f>
        <v>#REF!</v>
      </c>
      <c r="D169" s="1" t="e">
        <f>#REF!</f>
        <v>#REF!</v>
      </c>
      <c r="E169" s="1" t="e">
        <f>#REF!</f>
        <v>#REF!</v>
      </c>
      <c r="F169" s="1" t="e">
        <f>#REF!</f>
        <v>#REF!</v>
      </c>
      <c r="G169" s="37">
        <v>99.47</v>
      </c>
      <c r="H169" s="1" t="e">
        <f t="shared" si="33"/>
        <v>#REF!</v>
      </c>
      <c r="I169" s="1" t="e">
        <f t="shared" si="34"/>
        <v>#REF!</v>
      </c>
      <c r="J169" s="13" t="e">
        <f t="shared" si="35"/>
        <v>#REF!</v>
      </c>
      <c r="K169" s="42"/>
      <c r="S169" s="142"/>
    </row>
    <row r="170" spans="1:19" hidden="1">
      <c r="A170" s="90" t="e">
        <f>#REF!</f>
        <v>#REF!</v>
      </c>
      <c r="B170" s="98"/>
      <c r="C170" s="14" t="e">
        <f>#REF!</f>
        <v>#REF!</v>
      </c>
      <c r="D170" s="1" t="e">
        <f>#REF!</f>
        <v>#REF!</v>
      </c>
      <c r="E170" s="1" t="e">
        <f>#REF!</f>
        <v>#REF!</v>
      </c>
      <c r="F170" s="1" t="e">
        <f>#REF!</f>
        <v>#REF!</v>
      </c>
      <c r="G170" s="37">
        <v>300</v>
      </c>
      <c r="H170" s="1" t="e">
        <f t="shared" si="33"/>
        <v>#REF!</v>
      </c>
      <c r="I170" s="1" t="e">
        <f t="shared" si="34"/>
        <v>#REF!</v>
      </c>
      <c r="J170" s="13" t="e">
        <f t="shared" si="35"/>
        <v>#REF!</v>
      </c>
      <c r="K170" s="42"/>
      <c r="S170" s="142"/>
    </row>
    <row r="171" spans="1:19" hidden="1">
      <c r="A171" s="90" t="e">
        <f>#REF!</f>
        <v>#REF!</v>
      </c>
      <c r="B171" s="98"/>
      <c r="C171" s="14" t="s">
        <v>77</v>
      </c>
      <c r="D171" s="1" t="s">
        <v>77</v>
      </c>
      <c r="E171" s="1" t="s">
        <v>77</v>
      </c>
      <c r="F171" s="1" t="s">
        <v>77</v>
      </c>
      <c r="G171" s="55"/>
      <c r="H171" s="1" t="s">
        <v>77</v>
      </c>
      <c r="I171" s="1" t="s">
        <v>77</v>
      </c>
      <c r="J171" s="13" t="s">
        <v>77</v>
      </c>
      <c r="K171" s="42"/>
      <c r="S171" s="142"/>
    </row>
    <row r="172" spans="1:19" hidden="1">
      <c r="A172" s="90" t="e">
        <f>#REF!</f>
        <v>#REF!</v>
      </c>
      <c r="B172" s="98"/>
      <c r="C172" s="14" t="e">
        <f>#REF!</f>
        <v>#REF!</v>
      </c>
      <c r="D172" s="1" t="e">
        <f>#REF!</f>
        <v>#REF!</v>
      </c>
      <c r="E172" s="1" t="e">
        <f>#REF!</f>
        <v>#REF!</v>
      </c>
      <c r="F172" s="1" t="e">
        <f>#REF!</f>
        <v>#REF!</v>
      </c>
      <c r="G172" s="37">
        <v>30</v>
      </c>
      <c r="H172" s="1" t="e">
        <f>(C172+D172+E172+F172)/4</f>
        <v>#REF!</v>
      </c>
      <c r="I172" s="1" t="e">
        <f>H172-G172</f>
        <v>#REF!</v>
      </c>
      <c r="J172" s="13" t="e">
        <f>(I172*100)/G172</f>
        <v>#REF!</v>
      </c>
      <c r="K172" s="42"/>
      <c r="S172" s="142"/>
    </row>
    <row r="173" spans="1:19" hidden="1">
      <c r="A173" s="90" t="e">
        <f>#REF!</f>
        <v>#REF!</v>
      </c>
      <c r="B173" s="98"/>
      <c r="C173" s="14" t="e">
        <f>#REF!</f>
        <v>#REF!</v>
      </c>
      <c r="D173" s="1" t="e">
        <f>#REF!</f>
        <v>#REF!</v>
      </c>
      <c r="E173" s="1" t="e">
        <f>#REF!</f>
        <v>#REF!</v>
      </c>
      <c r="F173" s="1" t="e">
        <f>#REF!</f>
        <v>#REF!</v>
      </c>
      <c r="G173" s="37">
        <v>65.89</v>
      </c>
      <c r="H173" s="1" t="e">
        <f>(C173+D173+E173+F173)/4</f>
        <v>#REF!</v>
      </c>
      <c r="I173" s="1" t="e">
        <f t="shared" ref="I173:I175" si="36">H173-G173</f>
        <v>#REF!</v>
      </c>
      <c r="J173" s="13" t="e">
        <f>(I173*100)/G173</f>
        <v>#REF!</v>
      </c>
      <c r="K173" s="42"/>
      <c r="S173" s="142"/>
    </row>
    <row r="174" spans="1:19" hidden="1">
      <c r="A174" s="90" t="e">
        <f>#REF!</f>
        <v>#REF!</v>
      </c>
      <c r="B174" s="98"/>
      <c r="C174" s="14" t="e">
        <f>#REF!</f>
        <v>#REF!</v>
      </c>
      <c r="D174" s="1" t="e">
        <f>#REF!</f>
        <v>#REF!</v>
      </c>
      <c r="E174" s="1" t="e">
        <f>#REF!</f>
        <v>#REF!</v>
      </c>
      <c r="F174" s="1" t="e">
        <f>#REF!</f>
        <v>#REF!</v>
      </c>
      <c r="G174" s="37">
        <f>F115</f>
        <v>0</v>
      </c>
      <c r="H174" s="1" t="e">
        <f>(E174+F174)/2</f>
        <v>#REF!</v>
      </c>
      <c r="I174" s="1" t="e">
        <f t="shared" si="36"/>
        <v>#REF!</v>
      </c>
      <c r="J174" s="13" t="s">
        <v>77</v>
      </c>
      <c r="K174" s="42"/>
      <c r="S174" s="142"/>
    </row>
    <row r="175" spans="1:19" hidden="1">
      <c r="A175" s="90" t="e">
        <f>#REF!</f>
        <v>#REF!</v>
      </c>
      <c r="B175" s="98"/>
      <c r="C175" s="14" t="e">
        <f>#REF!</f>
        <v>#REF!</v>
      </c>
      <c r="D175" s="1" t="e">
        <f>#REF!</f>
        <v>#REF!</v>
      </c>
      <c r="E175" s="1" t="e">
        <f>#REF!</f>
        <v>#REF!</v>
      </c>
      <c r="F175" s="1" t="e">
        <f>#REF!</f>
        <v>#REF!</v>
      </c>
      <c r="G175" s="37" t="e">
        <f>F116</f>
        <v>#REF!</v>
      </c>
      <c r="H175" s="1" t="e">
        <f>(E175+F175)/2</f>
        <v>#REF!</v>
      </c>
      <c r="I175" s="1" t="e">
        <f t="shared" si="36"/>
        <v>#REF!</v>
      </c>
      <c r="J175" s="13" t="s">
        <v>77</v>
      </c>
      <c r="K175" s="42"/>
      <c r="S175" s="142" t="s">
        <v>79</v>
      </c>
    </row>
    <row r="176" spans="1:19" ht="15.75" hidden="1">
      <c r="A176" s="134" t="s">
        <v>81</v>
      </c>
      <c r="B176" s="134"/>
      <c r="C176" s="134"/>
      <c r="D176" s="134"/>
      <c r="E176" s="134"/>
      <c r="F176" s="134"/>
      <c r="G176" s="134"/>
      <c r="H176" s="134"/>
      <c r="I176" s="134"/>
      <c r="J176" s="134"/>
      <c r="K176" s="45"/>
      <c r="S176" s="142"/>
    </row>
    <row r="177" spans="1:19" hidden="1">
      <c r="A177" s="90" t="e">
        <f>#REF!</f>
        <v>#REF!</v>
      </c>
      <c r="B177" s="98" t="s">
        <v>66</v>
      </c>
      <c r="C177" s="1" t="e">
        <f>#REF!</f>
        <v>#REF!</v>
      </c>
      <c r="D177" s="1" t="e">
        <f>#REF!</f>
        <v>#REF!</v>
      </c>
      <c r="E177" s="1" t="e">
        <f>#REF!</f>
        <v>#REF!</v>
      </c>
      <c r="F177" s="1" t="e">
        <f>#REF!</f>
        <v>#REF!</v>
      </c>
      <c r="G177" s="5">
        <v>1245</v>
      </c>
      <c r="H177" s="1" t="e">
        <f>(C177+D177+E177+F177)/4</f>
        <v>#REF!</v>
      </c>
      <c r="I177" s="1" t="e">
        <f t="shared" ref="I177:I181" si="37">H177-G177</f>
        <v>#REF!</v>
      </c>
      <c r="J177" s="13" t="e">
        <f t="shared" ref="J177:J181" si="38">(I177*100)/G177</f>
        <v>#REF!</v>
      </c>
      <c r="K177" s="42"/>
      <c r="S177" s="142"/>
    </row>
    <row r="178" spans="1:19" hidden="1">
      <c r="A178" s="90" t="e">
        <f>#REF!</f>
        <v>#REF!</v>
      </c>
      <c r="B178" s="98"/>
      <c r="C178" s="1" t="e">
        <f>#REF!</f>
        <v>#REF!</v>
      </c>
      <c r="D178" s="1" t="e">
        <f>#REF!</f>
        <v>#REF!</v>
      </c>
      <c r="E178" s="1" t="e">
        <f>#REF!</f>
        <v>#REF!</v>
      </c>
      <c r="F178" s="1" t="e">
        <f>#REF!</f>
        <v>#REF!</v>
      </c>
      <c r="G178" s="5">
        <v>780</v>
      </c>
      <c r="H178" s="1" t="e">
        <f>(C178+D178+E178+F178)/4</f>
        <v>#REF!</v>
      </c>
      <c r="I178" s="1" t="e">
        <f t="shared" si="37"/>
        <v>#REF!</v>
      </c>
      <c r="J178" s="13" t="e">
        <f t="shared" si="38"/>
        <v>#REF!</v>
      </c>
      <c r="K178" s="42"/>
      <c r="S178" s="142"/>
    </row>
    <row r="179" spans="1:19" hidden="1">
      <c r="A179" s="90" t="e">
        <f>#REF!</f>
        <v>#REF!</v>
      </c>
      <c r="B179" s="98"/>
      <c r="C179" s="1" t="e">
        <f>#REF!</f>
        <v>#REF!</v>
      </c>
      <c r="D179" s="1" t="e">
        <f>#REF!</f>
        <v>#REF!</v>
      </c>
      <c r="E179" s="1" t="e">
        <f>#REF!</f>
        <v>#REF!</v>
      </c>
      <c r="F179" s="1" t="e">
        <f>#REF!</f>
        <v>#REF!</v>
      </c>
      <c r="G179" s="5">
        <v>600</v>
      </c>
      <c r="H179" s="1" t="e">
        <f>(C179+D179+E179+F179)/4</f>
        <v>#REF!</v>
      </c>
      <c r="I179" s="1" t="e">
        <f t="shared" si="37"/>
        <v>#REF!</v>
      </c>
      <c r="J179" s="13" t="e">
        <f t="shared" si="38"/>
        <v>#REF!</v>
      </c>
      <c r="K179" s="42"/>
      <c r="S179" s="142"/>
    </row>
    <row r="180" spans="1:19" hidden="1">
      <c r="A180" s="90" t="e">
        <f>#REF!</f>
        <v>#REF!</v>
      </c>
      <c r="B180" s="98"/>
      <c r="C180" s="1" t="e">
        <f>#REF!</f>
        <v>#REF!</v>
      </c>
      <c r="D180" s="1" t="e">
        <f>#REF!</f>
        <v>#REF!</v>
      </c>
      <c r="E180" s="1" t="e">
        <f>#REF!</f>
        <v>#REF!</v>
      </c>
      <c r="F180" s="1" t="e">
        <f>#REF!</f>
        <v>#REF!</v>
      </c>
      <c r="G180" s="5">
        <v>274.64</v>
      </c>
      <c r="H180" s="1" t="e">
        <f>(C180+D180+E180+F180)/4</f>
        <v>#REF!</v>
      </c>
      <c r="I180" s="1" t="e">
        <f t="shared" si="37"/>
        <v>#REF!</v>
      </c>
      <c r="J180" s="13" t="e">
        <f t="shared" si="38"/>
        <v>#REF!</v>
      </c>
      <c r="K180" s="42"/>
      <c r="S180" s="142"/>
    </row>
    <row r="181" spans="1:19" ht="30" hidden="1">
      <c r="A181" s="90" t="e">
        <f>#REF!</f>
        <v>#REF!</v>
      </c>
      <c r="B181" s="22" t="s">
        <v>82</v>
      </c>
      <c r="C181" s="1" t="e">
        <f>#REF!</f>
        <v>#REF!</v>
      </c>
      <c r="D181" s="1" t="e">
        <f>#REF!</f>
        <v>#REF!</v>
      </c>
      <c r="E181" s="1" t="e">
        <f>#REF!</f>
        <v>#REF!</v>
      </c>
      <c r="F181" s="1" t="e">
        <f>#REF!</f>
        <v>#REF!</v>
      </c>
      <c r="G181" s="5">
        <v>206.43</v>
      </c>
      <c r="H181" s="1" t="e">
        <f>(C181+D181+E181+F181)/4</f>
        <v>#REF!</v>
      </c>
      <c r="I181" s="1" t="e">
        <f t="shared" si="37"/>
        <v>#REF!</v>
      </c>
      <c r="J181" s="13" t="e">
        <f t="shared" si="38"/>
        <v>#REF!</v>
      </c>
      <c r="K181" s="42"/>
      <c r="S181" s="142"/>
    </row>
    <row r="182" spans="1:19" hidden="1">
      <c r="A182" s="133" t="s">
        <v>70</v>
      </c>
      <c r="B182" s="133"/>
      <c r="C182" s="133"/>
      <c r="D182" s="133"/>
      <c r="E182" s="133"/>
      <c r="F182" s="133"/>
      <c r="G182" s="133"/>
      <c r="H182" s="133"/>
      <c r="S182" s="142"/>
    </row>
    <row r="183" spans="1:19" hidden="1">
      <c r="A183" s="90" t="s">
        <v>71</v>
      </c>
      <c r="B183" s="27" t="s">
        <v>74</v>
      </c>
      <c r="C183" s="30">
        <v>540</v>
      </c>
      <c r="D183" s="30">
        <v>540</v>
      </c>
      <c r="E183" s="30">
        <v>540</v>
      </c>
      <c r="F183" s="30">
        <v>540</v>
      </c>
      <c r="G183" s="31">
        <f>H122</f>
        <v>580</v>
      </c>
      <c r="H183" s="1">
        <f>(C183+D183+E183+F183)/4</f>
        <v>540</v>
      </c>
      <c r="I183" s="1">
        <f t="shared" ref="I183:I185" si="39">H183-G183</f>
        <v>-40</v>
      </c>
      <c r="J183" s="13">
        <f t="shared" ref="J183:J185" si="40">(I183*100)/G183</f>
        <v>-6.8965517241379306</v>
      </c>
      <c r="K183" s="42"/>
    </row>
    <row r="184" spans="1:19" hidden="1">
      <c r="A184" s="90" t="s">
        <v>72</v>
      </c>
      <c r="B184" s="27" t="s">
        <v>75</v>
      </c>
      <c r="C184" s="30">
        <v>5800</v>
      </c>
      <c r="D184" s="30">
        <v>5800</v>
      </c>
      <c r="E184" s="30">
        <v>5800</v>
      </c>
      <c r="F184" s="30">
        <v>5800</v>
      </c>
      <c r="G184" s="31">
        <f>H123</f>
        <v>5800</v>
      </c>
      <c r="H184" s="1">
        <f>(C184+D184+E184+F184)/4</f>
        <v>5800</v>
      </c>
      <c r="I184" s="1">
        <f t="shared" si="39"/>
        <v>0</v>
      </c>
      <c r="J184" s="13">
        <f t="shared" si="40"/>
        <v>0</v>
      </c>
      <c r="K184" s="42"/>
    </row>
    <row r="185" spans="1:19" hidden="1">
      <c r="A185" s="90" t="s">
        <v>73</v>
      </c>
      <c r="B185" s="27" t="s">
        <v>76</v>
      </c>
      <c r="C185" s="30">
        <v>540</v>
      </c>
      <c r="D185" s="30">
        <v>540</v>
      </c>
      <c r="E185" s="30">
        <v>540</v>
      </c>
      <c r="F185" s="30">
        <v>540</v>
      </c>
      <c r="G185" s="31">
        <f>H124</f>
        <v>540</v>
      </c>
      <c r="H185" s="1">
        <f>(C185+D185+E185+F185)/4</f>
        <v>540</v>
      </c>
      <c r="I185" s="1">
        <f t="shared" si="39"/>
        <v>0</v>
      </c>
      <c r="J185" s="13">
        <f t="shared" si="40"/>
        <v>0</v>
      </c>
      <c r="K185" s="42"/>
    </row>
    <row r="186" spans="1:19" hidden="1"/>
    <row r="187" spans="1:19" hidden="1"/>
    <row r="188" spans="1:19" ht="15" hidden="1" customHeight="1">
      <c r="B188" s="131" t="s">
        <v>91</v>
      </c>
      <c r="C188" s="131"/>
      <c r="D188" s="131"/>
      <c r="E188" s="131"/>
      <c r="F188" s="131"/>
      <c r="G188" s="131"/>
      <c r="H188" s="131"/>
      <c r="I188" s="131"/>
      <c r="J188" s="131"/>
      <c r="M188" s="102" t="s">
        <v>93</v>
      </c>
      <c r="N188" s="102"/>
      <c r="O188" s="102"/>
      <c r="P188" s="102"/>
      <c r="Q188" s="102"/>
      <c r="R188" s="102"/>
    </row>
    <row r="189" spans="1:19" ht="15" hidden="1" customHeight="1">
      <c r="B189" s="48"/>
      <c r="C189" s="48"/>
      <c r="D189" s="48"/>
      <c r="E189" s="7"/>
      <c r="F189" s="4" t="s">
        <v>0</v>
      </c>
      <c r="G189" s="4"/>
      <c r="H189" s="4"/>
      <c r="I189" s="4"/>
      <c r="J189" s="4"/>
    </row>
    <row r="190" spans="1:19" ht="31.5" hidden="1" customHeight="1">
      <c r="A190" s="117" t="s">
        <v>1</v>
      </c>
      <c r="B190" s="117" t="s">
        <v>57</v>
      </c>
      <c r="C190" s="120" t="s">
        <v>86</v>
      </c>
      <c r="D190" s="121"/>
      <c r="E190" s="121"/>
      <c r="F190" s="122"/>
      <c r="G190" s="120" t="s">
        <v>59</v>
      </c>
      <c r="H190" s="122"/>
      <c r="I190" s="120" t="s">
        <v>60</v>
      </c>
      <c r="J190" s="122"/>
      <c r="S190" s="132" t="s">
        <v>79</v>
      </c>
    </row>
    <row r="191" spans="1:19" ht="30" hidden="1">
      <c r="A191" s="118"/>
      <c r="B191" s="118"/>
      <c r="C191" s="49" t="s">
        <v>2</v>
      </c>
      <c r="D191" s="49" t="s">
        <v>3</v>
      </c>
      <c r="E191" s="49" t="s">
        <v>4</v>
      </c>
      <c r="F191" s="49" t="s">
        <v>5</v>
      </c>
      <c r="G191" s="125" t="s">
        <v>6</v>
      </c>
      <c r="H191" s="127" t="s">
        <v>64</v>
      </c>
      <c r="I191" s="35" t="s">
        <v>61</v>
      </c>
      <c r="J191" s="35" t="s">
        <v>62</v>
      </c>
      <c r="S191" s="132"/>
    </row>
    <row r="192" spans="1:19" hidden="1">
      <c r="A192" s="119"/>
      <c r="B192" s="119"/>
      <c r="C192" s="3" t="s">
        <v>7</v>
      </c>
      <c r="D192" s="3" t="s">
        <v>7</v>
      </c>
      <c r="E192" s="3" t="s">
        <v>7</v>
      </c>
      <c r="F192" s="3" t="s">
        <v>7</v>
      </c>
      <c r="G192" s="126"/>
      <c r="H192" s="128"/>
      <c r="I192" s="36"/>
      <c r="J192" s="36"/>
      <c r="S192" s="132"/>
    </row>
    <row r="193" spans="1:19" hidden="1">
      <c r="A193" s="107" t="s">
        <v>63</v>
      </c>
      <c r="B193" s="108"/>
      <c r="C193" s="108"/>
      <c r="D193" s="108"/>
      <c r="E193" s="108"/>
      <c r="F193" s="108"/>
      <c r="G193" s="108"/>
      <c r="H193" s="108"/>
      <c r="I193" s="108"/>
      <c r="J193" s="108"/>
      <c r="S193" s="132"/>
    </row>
    <row r="194" spans="1:19" hidden="1">
      <c r="A194" s="38" t="e">
        <f>#REF!</f>
        <v>#REF!</v>
      </c>
      <c r="B194" s="99" t="s">
        <v>66</v>
      </c>
      <c r="C194" s="1" t="e">
        <f>#REF!</f>
        <v>#REF!</v>
      </c>
      <c r="D194" s="1" t="e">
        <f>#REF!</f>
        <v>#REF!</v>
      </c>
      <c r="E194" s="1" t="e">
        <f>#REF!</f>
        <v>#REF!</v>
      </c>
      <c r="F194" s="1" t="e">
        <f>#REF!</f>
        <v>#REF!</v>
      </c>
      <c r="G194" s="47">
        <f>H133</f>
        <v>900</v>
      </c>
      <c r="H194" s="1" t="e">
        <f t="shared" ref="H194:H210" si="41">(C194+D194+E194+F194)/4</f>
        <v>#REF!</v>
      </c>
      <c r="I194" s="1" t="e">
        <f>H194-G194</f>
        <v>#REF!</v>
      </c>
      <c r="J194" s="13" t="e">
        <f>(I194*100)/G194</f>
        <v>#REF!</v>
      </c>
      <c r="S194" s="132"/>
    </row>
    <row r="195" spans="1:19" hidden="1">
      <c r="A195" s="38" t="e">
        <f>#REF!</f>
        <v>#REF!</v>
      </c>
      <c r="B195" s="100"/>
      <c r="C195" s="1" t="e">
        <f>#REF!</f>
        <v>#REF!</v>
      </c>
      <c r="D195" s="1" t="e">
        <f>#REF!</f>
        <v>#REF!</v>
      </c>
      <c r="E195" s="1" t="e">
        <f>#REF!</f>
        <v>#REF!</v>
      </c>
      <c r="F195" s="1" t="e">
        <f>#REF!</f>
        <v>#REF!</v>
      </c>
      <c r="G195" s="47">
        <f t="shared" ref="G195:G210" si="42">H134</f>
        <v>1000</v>
      </c>
      <c r="H195" s="1" t="e">
        <f t="shared" si="41"/>
        <v>#REF!</v>
      </c>
      <c r="I195" s="1" t="e">
        <f t="shared" ref="I195:I210" si="43">H195-G195</f>
        <v>#REF!</v>
      </c>
      <c r="J195" s="13" t="e">
        <f t="shared" ref="J195:J210" si="44">(I195*100)/G195</f>
        <v>#REF!</v>
      </c>
      <c r="S195" s="132"/>
    </row>
    <row r="196" spans="1:19" hidden="1">
      <c r="A196" s="38" t="e">
        <f>#REF!</f>
        <v>#REF!</v>
      </c>
      <c r="B196" s="100"/>
      <c r="C196" s="1" t="e">
        <f>#REF!</f>
        <v>#REF!</v>
      </c>
      <c r="D196" s="1" t="e">
        <f>#REF!</f>
        <v>#REF!</v>
      </c>
      <c r="E196" s="1" t="e">
        <f>#REF!</f>
        <v>#REF!</v>
      </c>
      <c r="F196" s="1" t="e">
        <f>#REF!</f>
        <v>#REF!</v>
      </c>
      <c r="G196" s="47">
        <f t="shared" si="42"/>
        <v>60</v>
      </c>
      <c r="H196" s="1" t="e">
        <f t="shared" si="41"/>
        <v>#REF!</v>
      </c>
      <c r="I196" s="1" t="e">
        <f t="shared" si="43"/>
        <v>#REF!</v>
      </c>
      <c r="J196" s="13" t="e">
        <f t="shared" si="44"/>
        <v>#REF!</v>
      </c>
      <c r="S196" s="132"/>
    </row>
    <row r="197" spans="1:19" hidden="1">
      <c r="A197" s="38" t="e">
        <f>#REF!</f>
        <v>#REF!</v>
      </c>
      <c r="B197" s="101"/>
      <c r="C197" s="1" t="e">
        <f>#REF!</f>
        <v>#REF!</v>
      </c>
      <c r="D197" s="1" t="e">
        <f>#REF!</f>
        <v>#REF!</v>
      </c>
      <c r="E197" s="1" t="e">
        <f>#REF!</f>
        <v>#REF!</v>
      </c>
      <c r="F197" s="1" t="e">
        <f>#REF!</f>
        <v>#REF!</v>
      </c>
      <c r="G197" s="47">
        <f t="shared" si="42"/>
        <v>85</v>
      </c>
      <c r="H197" s="1" t="e">
        <f t="shared" si="41"/>
        <v>#REF!</v>
      </c>
      <c r="I197" s="1" t="e">
        <f t="shared" si="43"/>
        <v>#REF!</v>
      </c>
      <c r="J197" s="13" t="e">
        <f t="shared" si="44"/>
        <v>#REF!</v>
      </c>
      <c r="S197" s="132"/>
    </row>
    <row r="198" spans="1:19" hidden="1">
      <c r="A198" s="38" t="e">
        <f>#REF!</f>
        <v>#REF!</v>
      </c>
      <c r="B198" s="111" t="s">
        <v>67</v>
      </c>
      <c r="C198" s="1" t="e">
        <f>#REF!</f>
        <v>#REF!</v>
      </c>
      <c r="D198" s="1" t="e">
        <f>#REF!</f>
        <v>#REF!</v>
      </c>
      <c r="E198" s="1" t="e">
        <f>#REF!</f>
        <v>#REF!</v>
      </c>
      <c r="F198" s="1" t="e">
        <f>#REF!</f>
        <v>#REF!</v>
      </c>
      <c r="G198" s="47">
        <f t="shared" si="42"/>
        <v>200</v>
      </c>
      <c r="H198" s="1" t="e">
        <f t="shared" si="41"/>
        <v>#REF!</v>
      </c>
      <c r="I198" s="1" t="e">
        <f t="shared" si="43"/>
        <v>#REF!</v>
      </c>
      <c r="J198" s="13" t="e">
        <f t="shared" si="44"/>
        <v>#REF!</v>
      </c>
      <c r="S198" s="20"/>
    </row>
    <row r="199" spans="1:19" ht="30" hidden="1" customHeight="1">
      <c r="A199" s="38" t="e">
        <f>#REF!</f>
        <v>#REF!</v>
      </c>
      <c r="B199" s="112"/>
      <c r="C199" s="1" t="e">
        <f>#REF!</f>
        <v>#REF!</v>
      </c>
      <c r="D199" s="1" t="e">
        <f>#REF!</f>
        <v>#REF!</v>
      </c>
      <c r="E199" s="1" t="e">
        <f>#REF!</f>
        <v>#REF!</v>
      </c>
      <c r="F199" s="1" t="e">
        <f>#REF!</f>
        <v>#REF!</v>
      </c>
      <c r="G199" s="47">
        <f t="shared" si="42"/>
        <v>360</v>
      </c>
      <c r="H199" s="1" t="e">
        <f t="shared" si="41"/>
        <v>#REF!</v>
      </c>
      <c r="I199" s="1" t="e">
        <f t="shared" si="43"/>
        <v>#REF!</v>
      </c>
      <c r="J199" s="13" t="e">
        <f t="shared" si="44"/>
        <v>#REF!</v>
      </c>
      <c r="S199" s="132" t="s">
        <v>79</v>
      </c>
    </row>
    <row r="200" spans="1:19" hidden="1">
      <c r="A200" s="38" t="e">
        <f>#REF!</f>
        <v>#REF!</v>
      </c>
      <c r="B200" s="113"/>
      <c r="C200" s="1" t="e">
        <f>#REF!</f>
        <v>#REF!</v>
      </c>
      <c r="D200" s="1" t="e">
        <f>#REF!</f>
        <v>#REF!</v>
      </c>
      <c r="E200" s="1" t="e">
        <f>#REF!</f>
        <v>#REF!</v>
      </c>
      <c r="F200" s="1" t="e">
        <f>#REF!</f>
        <v>#REF!</v>
      </c>
      <c r="G200" s="47">
        <f t="shared" si="42"/>
        <v>380</v>
      </c>
      <c r="H200" s="1" t="e">
        <f t="shared" si="41"/>
        <v>#REF!</v>
      </c>
      <c r="I200" s="1" t="e">
        <f t="shared" si="43"/>
        <v>#REF!</v>
      </c>
      <c r="J200" s="13" t="e">
        <f t="shared" si="44"/>
        <v>#REF!</v>
      </c>
      <c r="S200" s="132"/>
    </row>
    <row r="201" spans="1:19" hidden="1">
      <c r="A201" s="38" t="e">
        <f>#REF!</f>
        <v>#REF!</v>
      </c>
      <c r="B201" s="98" t="s">
        <v>66</v>
      </c>
      <c r="C201" s="1" t="e">
        <f>#REF!</f>
        <v>#REF!</v>
      </c>
      <c r="D201" s="1" t="e">
        <f>#REF!</f>
        <v>#REF!</v>
      </c>
      <c r="E201" s="1" t="e">
        <f>#REF!</f>
        <v>#REF!</v>
      </c>
      <c r="F201" s="1" t="e">
        <f>#REF!</f>
        <v>#REF!</v>
      </c>
      <c r="G201" s="47">
        <f t="shared" si="42"/>
        <v>600</v>
      </c>
      <c r="H201" s="1" t="e">
        <f t="shared" si="41"/>
        <v>#REF!</v>
      </c>
      <c r="I201" s="1" t="e">
        <f t="shared" si="43"/>
        <v>#REF!</v>
      </c>
      <c r="J201" s="13" t="e">
        <f t="shared" si="44"/>
        <v>#REF!</v>
      </c>
      <c r="S201" s="132"/>
    </row>
    <row r="202" spans="1:19" hidden="1">
      <c r="A202" s="38" t="e">
        <f>#REF!</f>
        <v>#REF!</v>
      </c>
      <c r="B202" s="98"/>
      <c r="C202" s="1" t="e">
        <f>#REF!</f>
        <v>#REF!</v>
      </c>
      <c r="D202" s="1" t="e">
        <f>#REF!</f>
        <v>#REF!</v>
      </c>
      <c r="E202" s="1" t="e">
        <f>#REF!</f>
        <v>#REF!</v>
      </c>
      <c r="F202" s="1" t="e">
        <f>#REF!</f>
        <v>#REF!</v>
      </c>
      <c r="G202" s="47">
        <f t="shared" si="42"/>
        <v>400</v>
      </c>
      <c r="H202" s="1" t="e">
        <f t="shared" si="41"/>
        <v>#REF!</v>
      </c>
      <c r="I202" s="1" t="e">
        <f t="shared" si="43"/>
        <v>#REF!</v>
      </c>
      <c r="J202" s="13" t="e">
        <f t="shared" si="44"/>
        <v>#REF!</v>
      </c>
      <c r="S202" s="132"/>
    </row>
    <row r="203" spans="1:19" hidden="1">
      <c r="A203" s="38" t="e">
        <f>#REF!</f>
        <v>#REF!</v>
      </c>
      <c r="B203" s="60" t="s">
        <v>67</v>
      </c>
      <c r="C203" s="1" t="e">
        <f>#REF!</f>
        <v>#REF!</v>
      </c>
      <c r="D203" s="1" t="e">
        <f>#REF!</f>
        <v>#REF!</v>
      </c>
      <c r="E203" s="1" t="e">
        <f>#REF!</f>
        <v>#REF!</v>
      </c>
      <c r="F203" s="1" t="e">
        <f>#REF!</f>
        <v>#REF!</v>
      </c>
      <c r="G203" s="47">
        <f t="shared" si="42"/>
        <v>177</v>
      </c>
      <c r="H203" s="1" t="e">
        <f t="shared" si="41"/>
        <v>#REF!</v>
      </c>
      <c r="I203" s="1" t="e">
        <f t="shared" si="43"/>
        <v>#REF!</v>
      </c>
      <c r="J203" s="13" t="e">
        <f t="shared" si="44"/>
        <v>#REF!</v>
      </c>
      <c r="S203" s="132"/>
    </row>
    <row r="204" spans="1:19" hidden="1">
      <c r="A204" s="38" t="e">
        <f>#REF!</f>
        <v>#REF!</v>
      </c>
      <c r="B204" s="60" t="s">
        <v>68</v>
      </c>
      <c r="C204" s="1" t="e">
        <f>#REF!</f>
        <v>#REF!</v>
      </c>
      <c r="D204" s="1" t="e">
        <f>#REF!</f>
        <v>#REF!</v>
      </c>
      <c r="E204" s="1" t="e">
        <f>#REF!</f>
        <v>#REF!</v>
      </c>
      <c r="F204" s="1" t="e">
        <f>#REF!</f>
        <v>#REF!</v>
      </c>
      <c r="G204" s="47">
        <f t="shared" si="42"/>
        <v>580</v>
      </c>
      <c r="H204" s="1" t="e">
        <f t="shared" si="41"/>
        <v>#REF!</v>
      </c>
      <c r="I204" s="1" t="e">
        <f t="shared" si="43"/>
        <v>#REF!</v>
      </c>
      <c r="J204" s="13" t="e">
        <f t="shared" si="44"/>
        <v>#REF!</v>
      </c>
      <c r="S204" s="132"/>
    </row>
    <row r="205" spans="1:19" hidden="1">
      <c r="A205" s="38" t="e">
        <f>#REF!</f>
        <v>#REF!</v>
      </c>
      <c r="B205" s="99" t="s">
        <v>66</v>
      </c>
      <c r="C205" s="1" t="e">
        <f>#REF!</f>
        <v>#REF!</v>
      </c>
      <c r="D205" s="1" t="e">
        <f>#REF!</f>
        <v>#REF!</v>
      </c>
      <c r="E205" s="1" t="e">
        <f>#REF!</f>
        <v>#REF!</v>
      </c>
      <c r="F205" s="1" t="e">
        <f>#REF!</f>
        <v>#REF!</v>
      </c>
      <c r="G205" s="47">
        <f t="shared" si="42"/>
        <v>160</v>
      </c>
      <c r="H205" s="1" t="e">
        <f t="shared" si="41"/>
        <v>#REF!</v>
      </c>
      <c r="I205" s="1" t="e">
        <f t="shared" si="43"/>
        <v>#REF!</v>
      </c>
      <c r="J205" s="13" t="e">
        <f t="shared" si="44"/>
        <v>#REF!</v>
      </c>
      <c r="S205" s="20"/>
    </row>
    <row r="206" spans="1:19" hidden="1">
      <c r="A206" s="38" t="e">
        <f>#REF!</f>
        <v>#REF!</v>
      </c>
      <c r="B206" s="100"/>
      <c r="C206" s="1" t="e">
        <f>#REF!</f>
        <v>#REF!</v>
      </c>
      <c r="D206" s="1" t="e">
        <f>#REF!</f>
        <v>#REF!</v>
      </c>
      <c r="E206" s="1" t="e">
        <f>#REF!</f>
        <v>#REF!</v>
      </c>
      <c r="F206" s="1" t="e">
        <f>#REF!</f>
        <v>#REF!</v>
      </c>
      <c r="G206" s="47">
        <f t="shared" si="42"/>
        <v>150</v>
      </c>
      <c r="H206" s="1" t="e">
        <f t="shared" si="41"/>
        <v>#REF!</v>
      </c>
      <c r="I206" s="1" t="e">
        <f t="shared" si="43"/>
        <v>#REF!</v>
      </c>
      <c r="J206" s="13" t="e">
        <f t="shared" si="44"/>
        <v>#REF!</v>
      </c>
      <c r="S206" s="20"/>
    </row>
    <row r="207" spans="1:19" ht="31.5" hidden="1" customHeight="1">
      <c r="A207" s="38" t="e">
        <f>#REF!</f>
        <v>#REF!</v>
      </c>
      <c r="B207" s="100"/>
      <c r="C207" s="1" t="e">
        <f>#REF!</f>
        <v>#REF!</v>
      </c>
      <c r="D207" s="1" t="e">
        <f>#REF!</f>
        <v>#REF!</v>
      </c>
      <c r="E207" s="1" t="e">
        <f>#REF!</f>
        <v>#REF!</v>
      </c>
      <c r="F207" s="1" t="e">
        <f>#REF!</f>
        <v>#REF!</v>
      </c>
      <c r="G207" s="47">
        <f t="shared" si="42"/>
        <v>150</v>
      </c>
      <c r="H207" s="1" t="e">
        <f t="shared" si="41"/>
        <v>#REF!</v>
      </c>
      <c r="I207" s="1" t="e">
        <f t="shared" si="43"/>
        <v>#REF!</v>
      </c>
      <c r="J207" s="13" t="e">
        <f t="shared" si="44"/>
        <v>#REF!</v>
      </c>
      <c r="S207" s="132" t="s">
        <v>79</v>
      </c>
    </row>
    <row r="208" spans="1:19" hidden="1">
      <c r="A208" s="38" t="e">
        <f>#REF!</f>
        <v>#REF!</v>
      </c>
      <c r="B208" s="100"/>
      <c r="C208" s="1" t="e">
        <f>#REF!</f>
        <v>#REF!</v>
      </c>
      <c r="D208" s="1" t="e">
        <f>#REF!</f>
        <v>#REF!</v>
      </c>
      <c r="E208" s="1" t="e">
        <f>#REF!</f>
        <v>#REF!</v>
      </c>
      <c r="F208" s="1" t="e">
        <f>#REF!</f>
        <v>#REF!</v>
      </c>
      <c r="G208" s="47">
        <f t="shared" si="42"/>
        <v>80</v>
      </c>
      <c r="H208" s="1" t="e">
        <f t="shared" si="41"/>
        <v>#REF!</v>
      </c>
      <c r="I208" s="1" t="e">
        <f t="shared" si="43"/>
        <v>#REF!</v>
      </c>
      <c r="J208" s="13" t="e">
        <f t="shared" si="44"/>
        <v>#REF!</v>
      </c>
      <c r="S208" s="132"/>
    </row>
    <row r="209" spans="1:19" hidden="1">
      <c r="A209" s="38" t="e">
        <f>#REF!</f>
        <v>#REF!</v>
      </c>
      <c r="B209" s="100"/>
      <c r="C209" s="1" t="e">
        <f>#REF!</f>
        <v>#REF!</v>
      </c>
      <c r="D209" s="1" t="e">
        <f>#REF!</f>
        <v>#REF!</v>
      </c>
      <c r="E209" s="1" t="e">
        <f>#REF!</f>
        <v>#REF!</v>
      </c>
      <c r="F209" s="1" t="e">
        <f>#REF!</f>
        <v>#REF!</v>
      </c>
      <c r="G209" s="47">
        <f t="shared" si="42"/>
        <v>85</v>
      </c>
      <c r="H209" s="1" t="e">
        <f t="shared" si="41"/>
        <v>#REF!</v>
      </c>
      <c r="I209" s="1" t="e">
        <f t="shared" si="43"/>
        <v>#REF!</v>
      </c>
      <c r="J209" s="13" t="e">
        <f t="shared" si="44"/>
        <v>#REF!</v>
      </c>
      <c r="S209" s="132"/>
    </row>
    <row r="210" spans="1:19" ht="21.75" hidden="1" customHeight="1">
      <c r="A210" s="38" t="e">
        <f>#REF!</f>
        <v>#REF!</v>
      </c>
      <c r="B210" s="101"/>
      <c r="C210" s="1" t="e">
        <f>#REF!</f>
        <v>#REF!</v>
      </c>
      <c r="D210" s="1" t="e">
        <f>#REF!</f>
        <v>#REF!</v>
      </c>
      <c r="E210" s="1" t="e">
        <f>#REF!</f>
        <v>#REF!</v>
      </c>
      <c r="F210" s="1" t="e">
        <f>#REF!</f>
        <v>#REF!</v>
      </c>
      <c r="G210" s="47">
        <f t="shared" si="42"/>
        <v>180</v>
      </c>
      <c r="H210" s="1" t="e">
        <f t="shared" si="41"/>
        <v>#REF!</v>
      </c>
      <c r="I210" s="1" t="e">
        <f t="shared" si="43"/>
        <v>#REF!</v>
      </c>
      <c r="J210" s="13" t="e">
        <f t="shared" si="44"/>
        <v>#REF!</v>
      </c>
      <c r="S210" s="132"/>
    </row>
    <row r="211" spans="1:19" hidden="1">
      <c r="A211" s="129" t="s">
        <v>65</v>
      </c>
      <c r="B211" s="129"/>
      <c r="C211" s="129"/>
      <c r="D211" s="129"/>
      <c r="E211" s="129"/>
      <c r="F211" s="129"/>
      <c r="G211" s="129"/>
      <c r="H211" s="129"/>
      <c r="I211" s="129"/>
      <c r="J211" s="129"/>
      <c r="S211" s="132"/>
    </row>
    <row r="212" spans="1:19" hidden="1">
      <c r="A212" s="89" t="e">
        <f>#REF!</f>
        <v>#REF!</v>
      </c>
      <c r="B212" s="99" t="s">
        <v>66</v>
      </c>
      <c r="C212" s="1" t="e">
        <f>#REF!</f>
        <v>#REF!</v>
      </c>
      <c r="D212" s="1" t="e">
        <f>#REF!</f>
        <v>#REF!</v>
      </c>
      <c r="E212" s="1" t="e">
        <f>#REF!</f>
        <v>#REF!</v>
      </c>
      <c r="F212" s="1" t="e">
        <f>#REF!</f>
        <v>#REF!</v>
      </c>
      <c r="G212" s="47" t="e">
        <f>H151</f>
        <v>#REF!</v>
      </c>
      <c r="H212" s="1" t="e">
        <f t="shared" ref="H212:H223" si="45">(C212+D212+E212+F212)/4</f>
        <v>#REF!</v>
      </c>
      <c r="I212" s="1" t="e">
        <f t="shared" ref="I212:I223" si="46">H212-G212</f>
        <v>#REF!</v>
      </c>
      <c r="J212" s="13" t="e">
        <f t="shared" ref="J212:J222" si="47">(I212*100)/G212</f>
        <v>#REF!</v>
      </c>
      <c r="S212" s="132"/>
    </row>
    <row r="213" spans="1:19" hidden="1">
      <c r="A213" s="89" t="e">
        <f>#REF!</f>
        <v>#REF!</v>
      </c>
      <c r="B213" s="100"/>
      <c r="C213" s="1" t="e">
        <f>#REF!</f>
        <v>#REF!</v>
      </c>
      <c r="D213" s="1" t="e">
        <f>#REF!</f>
        <v>#REF!</v>
      </c>
      <c r="E213" s="1" t="e">
        <f>#REF!</f>
        <v>#REF!</v>
      </c>
      <c r="F213" s="1" t="e">
        <f>#REF!</f>
        <v>#REF!</v>
      </c>
      <c r="G213" s="47" t="e">
        <f t="shared" ref="G213:G223" si="48">H152</f>
        <v>#REF!</v>
      </c>
      <c r="H213" s="1" t="e">
        <f t="shared" si="45"/>
        <v>#REF!</v>
      </c>
      <c r="I213" s="1" t="e">
        <f t="shared" si="46"/>
        <v>#REF!</v>
      </c>
      <c r="J213" s="13" t="e">
        <f t="shared" si="47"/>
        <v>#REF!</v>
      </c>
      <c r="S213" s="132"/>
    </row>
    <row r="214" spans="1:19" hidden="1">
      <c r="A214" s="89" t="e">
        <f>#REF!</f>
        <v>#REF!</v>
      </c>
      <c r="B214" s="100"/>
      <c r="C214" s="1" t="e">
        <f>#REF!</f>
        <v>#REF!</v>
      </c>
      <c r="D214" s="1" t="e">
        <f>#REF!</f>
        <v>#REF!</v>
      </c>
      <c r="E214" s="1" t="e">
        <f>#REF!</f>
        <v>#REF!</v>
      </c>
      <c r="F214" s="1" t="e">
        <f>#REF!</f>
        <v>#REF!</v>
      </c>
      <c r="G214" s="47" t="e">
        <f t="shared" si="48"/>
        <v>#REF!</v>
      </c>
      <c r="H214" s="1" t="e">
        <f t="shared" si="45"/>
        <v>#REF!</v>
      </c>
      <c r="I214" s="1" t="e">
        <f t="shared" si="46"/>
        <v>#REF!</v>
      </c>
      <c r="J214" s="13" t="e">
        <f t="shared" si="47"/>
        <v>#REF!</v>
      </c>
      <c r="S214" s="20"/>
    </row>
    <row r="215" spans="1:19" hidden="1">
      <c r="A215" s="89" t="e">
        <f>#REF!</f>
        <v>#REF!</v>
      </c>
      <c r="B215" s="100"/>
      <c r="C215" s="1" t="e">
        <f>#REF!</f>
        <v>#REF!</v>
      </c>
      <c r="D215" s="1" t="e">
        <f>#REF!</f>
        <v>#REF!</v>
      </c>
      <c r="E215" s="1" t="e">
        <f>#REF!</f>
        <v>#REF!</v>
      </c>
      <c r="F215" s="1" t="e">
        <f>#REF!</f>
        <v>#REF!</v>
      </c>
      <c r="G215" s="47" t="e">
        <f t="shared" si="48"/>
        <v>#REF!</v>
      </c>
      <c r="H215" s="1" t="e">
        <f t="shared" si="45"/>
        <v>#REF!</v>
      </c>
      <c r="I215" s="1" t="e">
        <f t="shared" si="46"/>
        <v>#REF!</v>
      </c>
      <c r="J215" s="13" t="e">
        <f t="shared" si="47"/>
        <v>#REF!</v>
      </c>
    </row>
    <row r="216" spans="1:19" ht="22.5" hidden="1" customHeight="1">
      <c r="A216" s="89" t="e">
        <f>#REF!</f>
        <v>#REF!</v>
      </c>
      <c r="B216" s="100"/>
      <c r="C216" s="1" t="e">
        <f>#REF!</f>
        <v>#REF!</v>
      </c>
      <c r="D216" s="1" t="e">
        <f>#REF!</f>
        <v>#REF!</v>
      </c>
      <c r="E216" s="1" t="e">
        <f>#REF!</f>
        <v>#REF!</v>
      </c>
      <c r="F216" s="1" t="e">
        <f>#REF!</f>
        <v>#REF!</v>
      </c>
      <c r="G216" s="47" t="e">
        <f t="shared" si="48"/>
        <v>#REF!</v>
      </c>
      <c r="H216" s="1" t="e">
        <f t="shared" si="45"/>
        <v>#REF!</v>
      </c>
      <c r="I216" s="1" t="e">
        <f t="shared" si="46"/>
        <v>#REF!</v>
      </c>
      <c r="J216" s="13" t="e">
        <f t="shared" si="47"/>
        <v>#REF!</v>
      </c>
      <c r="S216" s="132" t="s">
        <v>79</v>
      </c>
    </row>
    <row r="217" spans="1:19" hidden="1">
      <c r="A217" s="89" t="e">
        <f>#REF!</f>
        <v>#REF!</v>
      </c>
      <c r="B217" s="100"/>
      <c r="C217" s="1" t="e">
        <f>#REF!</f>
        <v>#REF!</v>
      </c>
      <c r="D217" s="1" t="e">
        <f>#REF!</f>
        <v>#REF!</v>
      </c>
      <c r="E217" s="1" t="e">
        <f>#REF!</f>
        <v>#REF!</v>
      </c>
      <c r="F217" s="1" t="e">
        <f>#REF!</f>
        <v>#REF!</v>
      </c>
      <c r="G217" s="47" t="e">
        <f t="shared" si="48"/>
        <v>#REF!</v>
      </c>
      <c r="H217" s="1" t="e">
        <f t="shared" si="45"/>
        <v>#REF!</v>
      </c>
      <c r="I217" s="1" t="e">
        <f t="shared" si="46"/>
        <v>#REF!</v>
      </c>
      <c r="J217" s="13" t="e">
        <f t="shared" si="47"/>
        <v>#REF!</v>
      </c>
      <c r="S217" s="132"/>
    </row>
    <row r="218" spans="1:19" ht="15" hidden="1" customHeight="1">
      <c r="A218" s="89" t="e">
        <f>#REF!</f>
        <v>#REF!</v>
      </c>
      <c r="B218" s="100"/>
      <c r="C218" s="1" t="e">
        <f>#REF!</f>
        <v>#REF!</v>
      </c>
      <c r="D218" s="1" t="e">
        <f>#REF!</f>
        <v>#REF!</v>
      </c>
      <c r="E218" s="1" t="e">
        <f>#REF!</f>
        <v>#REF!</v>
      </c>
      <c r="F218" s="1" t="e">
        <f>#REF!</f>
        <v>#REF!</v>
      </c>
      <c r="G218" s="47" t="e">
        <f t="shared" si="48"/>
        <v>#REF!</v>
      </c>
      <c r="H218" s="1" t="e">
        <f t="shared" si="45"/>
        <v>#REF!</v>
      </c>
      <c r="I218" s="1" t="e">
        <f t="shared" si="46"/>
        <v>#REF!</v>
      </c>
      <c r="J218" s="13" t="e">
        <f t="shared" si="47"/>
        <v>#REF!</v>
      </c>
      <c r="S218" s="132"/>
    </row>
    <row r="219" spans="1:19" ht="15" hidden="1" customHeight="1">
      <c r="A219" s="89" t="e">
        <f>#REF!</f>
        <v>#REF!</v>
      </c>
      <c r="B219" s="100"/>
      <c r="C219" s="1" t="e">
        <f>#REF!</f>
        <v>#REF!</v>
      </c>
      <c r="D219" s="1" t="e">
        <f>#REF!</f>
        <v>#REF!</v>
      </c>
      <c r="E219" s="1" t="e">
        <f>#REF!</f>
        <v>#REF!</v>
      </c>
      <c r="F219" s="1" t="e">
        <f>#REF!</f>
        <v>#REF!</v>
      </c>
      <c r="G219" s="47" t="e">
        <f t="shared" si="48"/>
        <v>#REF!</v>
      </c>
      <c r="H219" s="1" t="e">
        <f t="shared" si="45"/>
        <v>#REF!</v>
      </c>
      <c r="I219" s="1" t="e">
        <f t="shared" si="46"/>
        <v>#REF!</v>
      </c>
      <c r="J219" s="13" t="e">
        <f t="shared" si="47"/>
        <v>#REF!</v>
      </c>
      <c r="S219" s="132"/>
    </row>
    <row r="220" spans="1:19" hidden="1">
      <c r="A220" s="89" t="e">
        <f>#REF!</f>
        <v>#REF!</v>
      </c>
      <c r="B220" s="100"/>
      <c r="C220" s="1" t="e">
        <f>#REF!</f>
        <v>#REF!</v>
      </c>
      <c r="D220" s="1" t="e">
        <f>#REF!</f>
        <v>#REF!</v>
      </c>
      <c r="E220" s="1" t="e">
        <f>#REF!</f>
        <v>#REF!</v>
      </c>
      <c r="F220" s="1" t="e">
        <f>#REF!</f>
        <v>#REF!</v>
      </c>
      <c r="G220" s="47" t="e">
        <f t="shared" si="48"/>
        <v>#REF!</v>
      </c>
      <c r="H220" s="1" t="e">
        <f t="shared" si="45"/>
        <v>#REF!</v>
      </c>
      <c r="I220" s="1" t="e">
        <f t="shared" si="46"/>
        <v>#REF!</v>
      </c>
      <c r="J220" s="13" t="e">
        <f t="shared" si="47"/>
        <v>#REF!</v>
      </c>
      <c r="S220" s="132"/>
    </row>
    <row r="221" spans="1:19" hidden="1">
      <c r="A221" s="89" t="e">
        <f>#REF!</f>
        <v>#REF!</v>
      </c>
      <c r="B221" s="100"/>
      <c r="C221" s="1" t="e">
        <f>#REF!</f>
        <v>#REF!</v>
      </c>
      <c r="D221" s="1" t="e">
        <f>#REF!</f>
        <v>#REF!</v>
      </c>
      <c r="E221" s="1" t="e">
        <f>#REF!</f>
        <v>#REF!</v>
      </c>
      <c r="F221" s="1" t="e">
        <f>#REF!</f>
        <v>#REF!</v>
      </c>
      <c r="G221" s="47" t="e">
        <f t="shared" si="48"/>
        <v>#REF!</v>
      </c>
      <c r="H221" s="1" t="e">
        <f t="shared" si="45"/>
        <v>#REF!</v>
      </c>
      <c r="I221" s="1" t="e">
        <f t="shared" si="46"/>
        <v>#REF!</v>
      </c>
      <c r="J221" s="13" t="e">
        <f t="shared" si="47"/>
        <v>#REF!</v>
      </c>
      <c r="S221" s="132"/>
    </row>
    <row r="222" spans="1:19" hidden="1">
      <c r="A222" s="89" t="e">
        <f>#REF!</f>
        <v>#REF!</v>
      </c>
      <c r="B222" s="100"/>
      <c r="C222" s="1" t="e">
        <f>#REF!</f>
        <v>#REF!</v>
      </c>
      <c r="D222" s="1" t="e">
        <f>#REF!</f>
        <v>#REF!</v>
      </c>
      <c r="E222" s="1" t="e">
        <f>#REF!</f>
        <v>#REF!</v>
      </c>
      <c r="F222" s="1" t="e">
        <f>#REF!</f>
        <v>#REF!</v>
      </c>
      <c r="G222" s="47" t="e">
        <f t="shared" si="48"/>
        <v>#REF!</v>
      </c>
      <c r="H222" s="1" t="e">
        <f t="shared" si="45"/>
        <v>#REF!</v>
      </c>
      <c r="I222" s="1" t="e">
        <f t="shared" si="46"/>
        <v>#REF!</v>
      </c>
      <c r="J222" s="13" t="e">
        <f t="shared" si="47"/>
        <v>#REF!</v>
      </c>
      <c r="S222" s="132"/>
    </row>
    <row r="223" spans="1:19" hidden="1">
      <c r="A223" s="89" t="e">
        <f>#REF!</f>
        <v>#REF!</v>
      </c>
      <c r="B223" s="101"/>
      <c r="C223" s="1" t="e">
        <f>#REF!</f>
        <v>#REF!</v>
      </c>
      <c r="D223" s="1" t="e">
        <f>#REF!</f>
        <v>#REF!</v>
      </c>
      <c r="E223" s="1" t="e">
        <f>#REF!</f>
        <v>#REF!</v>
      </c>
      <c r="F223" s="1" t="e">
        <f>#REF!</f>
        <v>#REF!</v>
      </c>
      <c r="G223" s="47">
        <f t="shared" si="48"/>
        <v>0</v>
      </c>
      <c r="H223" s="1" t="e">
        <f t="shared" si="45"/>
        <v>#REF!</v>
      </c>
      <c r="I223" s="1" t="e">
        <f t="shared" si="46"/>
        <v>#REF!</v>
      </c>
      <c r="J223" s="13" t="s">
        <v>77</v>
      </c>
      <c r="S223" s="132"/>
    </row>
    <row r="224" spans="1:19" ht="15.75" hidden="1">
      <c r="A224" s="116" t="s">
        <v>69</v>
      </c>
      <c r="B224" s="116"/>
      <c r="C224" s="116"/>
      <c r="D224" s="116"/>
      <c r="E224" s="116"/>
      <c r="F224" s="116"/>
      <c r="G224" s="116"/>
      <c r="H224" s="116"/>
      <c r="I224" s="116"/>
      <c r="J224" s="116"/>
      <c r="S224" s="132"/>
    </row>
    <row r="225" spans="1:19" hidden="1">
      <c r="A225" s="90" t="e">
        <f>#REF!</f>
        <v>#REF!</v>
      </c>
      <c r="B225" s="98" t="s">
        <v>66</v>
      </c>
      <c r="C225" s="14" t="e">
        <f>#REF!</f>
        <v>#REF!</v>
      </c>
      <c r="D225" s="1" t="e">
        <f>#REF!</f>
        <v>#REF!</v>
      </c>
      <c r="E225" s="1" t="e">
        <f>#REF!</f>
        <v>#REF!</v>
      </c>
      <c r="F225" s="1" t="e">
        <f>#REF!</f>
        <v>#REF!</v>
      </c>
      <c r="G225" s="47" t="e">
        <f>H163</f>
        <v>#REF!</v>
      </c>
      <c r="H225" s="1" t="e">
        <f t="shared" ref="H225:H233" si="49">(C225+D225+E225+F225)/4</f>
        <v>#REF!</v>
      </c>
      <c r="I225" s="1" t="e">
        <f t="shared" ref="I225:I233" si="50">H225-G225</f>
        <v>#REF!</v>
      </c>
      <c r="J225" s="13" t="e">
        <f t="shared" ref="J225:J226" si="51">(I225*100)/G225</f>
        <v>#REF!</v>
      </c>
      <c r="S225" s="132"/>
    </row>
    <row r="226" spans="1:19" hidden="1">
      <c r="A226" s="90" t="e">
        <f>#REF!</f>
        <v>#REF!</v>
      </c>
      <c r="B226" s="98"/>
      <c r="C226" s="14" t="e">
        <f>#REF!</f>
        <v>#REF!</v>
      </c>
      <c r="D226" s="1" t="e">
        <f>#REF!</f>
        <v>#REF!</v>
      </c>
      <c r="E226" s="1" t="e">
        <f>#REF!</f>
        <v>#REF!</v>
      </c>
      <c r="F226" s="1" t="e">
        <f>#REF!</f>
        <v>#REF!</v>
      </c>
      <c r="G226" s="47">
        <v>100</v>
      </c>
      <c r="H226" s="1" t="e">
        <f t="shared" si="49"/>
        <v>#REF!</v>
      </c>
      <c r="I226" s="1" t="e">
        <f t="shared" si="50"/>
        <v>#REF!</v>
      </c>
      <c r="J226" s="13" t="e">
        <f t="shared" si="51"/>
        <v>#REF!</v>
      </c>
      <c r="S226" s="20"/>
    </row>
    <row r="227" spans="1:19" hidden="1">
      <c r="A227" s="90" t="e">
        <f>#REF!</f>
        <v>#REF!</v>
      </c>
      <c r="B227" s="98"/>
      <c r="C227" s="14" t="e">
        <f>#REF!</f>
        <v>#REF!</v>
      </c>
      <c r="D227" s="1" t="e">
        <f>#REF!</f>
        <v>#REF!</v>
      </c>
      <c r="E227" s="1" t="e">
        <f>#REF!</f>
        <v>#REF!</v>
      </c>
      <c r="F227" s="1" t="e">
        <f>#REF!</f>
        <v>#REF!</v>
      </c>
      <c r="G227" s="47" t="e">
        <f t="shared" ref="G227:G228" si="52">H165</f>
        <v>#REF!</v>
      </c>
      <c r="H227" s="1" t="e">
        <f t="shared" si="49"/>
        <v>#REF!</v>
      </c>
      <c r="I227" s="1" t="e">
        <f t="shared" si="50"/>
        <v>#REF!</v>
      </c>
      <c r="J227" s="13" t="e">
        <f t="shared" ref="J227:J233" si="53">(I227*100)/G227</f>
        <v>#REF!</v>
      </c>
      <c r="S227" s="20"/>
    </row>
    <row r="228" spans="1:19" hidden="1">
      <c r="A228" s="90" t="e">
        <f>#REF!</f>
        <v>#REF!</v>
      </c>
      <c r="B228" s="98"/>
      <c r="C228" s="14" t="e">
        <f>#REF!</f>
        <v>#REF!</v>
      </c>
      <c r="D228" s="1" t="e">
        <f>#REF!</f>
        <v>#REF!</v>
      </c>
      <c r="E228" s="1" t="e">
        <f>#REF!</f>
        <v>#REF!</v>
      </c>
      <c r="F228" s="1" t="e">
        <f>#REF!</f>
        <v>#REF!</v>
      </c>
      <c r="G228" s="47" t="e">
        <f t="shared" si="52"/>
        <v>#REF!</v>
      </c>
      <c r="H228" s="1" t="e">
        <f t="shared" si="49"/>
        <v>#REF!</v>
      </c>
      <c r="I228" s="1" t="e">
        <f t="shared" si="50"/>
        <v>#REF!</v>
      </c>
      <c r="J228" s="13" t="e">
        <f t="shared" si="53"/>
        <v>#REF!</v>
      </c>
      <c r="S228" s="20"/>
    </row>
    <row r="229" spans="1:19" hidden="1">
      <c r="A229" s="90" t="e">
        <f>#REF!</f>
        <v>#REF!</v>
      </c>
      <c r="B229" s="98"/>
      <c r="C229" s="14" t="e">
        <f>#REF!</f>
        <v>#REF!</v>
      </c>
      <c r="D229" s="1" t="e">
        <f>#REF!</f>
        <v>#REF!</v>
      </c>
      <c r="E229" s="1" t="e">
        <f>#REF!</f>
        <v>#REF!</v>
      </c>
      <c r="F229" s="1" t="e">
        <f>#REF!</f>
        <v>#REF!</v>
      </c>
      <c r="G229" s="47">
        <v>109.58</v>
      </c>
      <c r="H229" s="1" t="e">
        <f t="shared" si="49"/>
        <v>#REF!</v>
      </c>
      <c r="I229" s="1" t="e">
        <f t="shared" si="50"/>
        <v>#REF!</v>
      </c>
      <c r="J229" s="13" t="e">
        <f t="shared" si="53"/>
        <v>#REF!</v>
      </c>
      <c r="S229" s="20"/>
    </row>
    <row r="230" spans="1:19" hidden="1">
      <c r="A230" s="90" t="e">
        <f>#REF!</f>
        <v>#REF!</v>
      </c>
      <c r="B230" s="98"/>
      <c r="C230" s="14" t="e">
        <f>#REF!</f>
        <v>#REF!</v>
      </c>
      <c r="D230" s="1" t="e">
        <f>#REF!</f>
        <v>#REF!</v>
      </c>
      <c r="E230" s="1" t="e">
        <f>#REF!</f>
        <v>#REF!</v>
      </c>
      <c r="F230" s="1" t="e">
        <f>#REF!</f>
        <v>#REF!</v>
      </c>
      <c r="G230" s="47">
        <v>182.5</v>
      </c>
      <c r="H230" s="1" t="e">
        <f t="shared" si="49"/>
        <v>#REF!</v>
      </c>
      <c r="I230" s="1" t="e">
        <f t="shared" si="50"/>
        <v>#REF!</v>
      </c>
      <c r="J230" s="13" t="e">
        <f t="shared" si="53"/>
        <v>#REF!</v>
      </c>
      <c r="S230" s="20"/>
    </row>
    <row r="231" spans="1:19" hidden="1">
      <c r="A231" s="90" t="e">
        <f>#REF!</f>
        <v>#REF!</v>
      </c>
      <c r="B231" s="98"/>
      <c r="C231" s="14" t="e">
        <f>#REF!</f>
        <v>#REF!</v>
      </c>
      <c r="D231" s="1" t="e">
        <f>#REF!</f>
        <v>#REF!</v>
      </c>
      <c r="E231" s="1" t="e">
        <f>#REF!</f>
        <v>#REF!</v>
      </c>
      <c r="F231" s="1" t="e">
        <f>#REF!</f>
        <v>#REF!</v>
      </c>
      <c r="G231" s="47">
        <v>32.5</v>
      </c>
      <c r="H231" s="1" t="e">
        <f t="shared" si="49"/>
        <v>#REF!</v>
      </c>
      <c r="I231" s="1" t="e">
        <f t="shared" si="50"/>
        <v>#REF!</v>
      </c>
      <c r="J231" s="13" t="e">
        <f t="shared" si="53"/>
        <v>#REF!</v>
      </c>
    </row>
    <row r="232" spans="1:19" hidden="1">
      <c r="A232" s="90" t="e">
        <f>#REF!</f>
        <v>#REF!</v>
      </c>
      <c r="B232" s="98"/>
      <c r="C232" s="14" t="e">
        <f>#REF!</f>
        <v>#REF!</v>
      </c>
      <c r="D232" s="1" t="e">
        <f>#REF!</f>
        <v>#REF!</v>
      </c>
      <c r="E232" s="1" t="e">
        <f>#REF!</f>
        <v>#REF!</v>
      </c>
      <c r="F232" s="1" t="e">
        <f>#REF!</f>
        <v>#REF!</v>
      </c>
      <c r="G232" s="47" t="e">
        <f>H173</f>
        <v>#REF!</v>
      </c>
      <c r="H232" s="1" t="e">
        <f t="shared" si="49"/>
        <v>#REF!</v>
      </c>
      <c r="I232" s="1" t="e">
        <f t="shared" si="50"/>
        <v>#REF!</v>
      </c>
      <c r="J232" s="13" t="e">
        <f t="shared" si="53"/>
        <v>#REF!</v>
      </c>
    </row>
    <row r="233" spans="1:19" hidden="1">
      <c r="A233" s="90" t="e">
        <f>#REF!</f>
        <v>#REF!</v>
      </c>
      <c r="B233" s="98"/>
      <c r="C233" s="14" t="e">
        <f>#REF!</f>
        <v>#REF!</v>
      </c>
      <c r="D233" s="1" t="e">
        <f>#REF!</f>
        <v>#REF!</v>
      </c>
      <c r="E233" s="1" t="e">
        <f>#REF!</f>
        <v>#REF!</v>
      </c>
      <c r="F233" s="1" t="e">
        <f>#REF!</f>
        <v>#REF!</v>
      </c>
      <c r="G233" s="47" t="e">
        <f t="shared" ref="G233:G234" si="54">H174</f>
        <v>#REF!</v>
      </c>
      <c r="H233" s="1" t="e">
        <f t="shared" si="49"/>
        <v>#REF!</v>
      </c>
      <c r="I233" s="1" t="e">
        <f t="shared" si="50"/>
        <v>#REF!</v>
      </c>
      <c r="J233" s="13" t="e">
        <f t="shared" si="53"/>
        <v>#REF!</v>
      </c>
    </row>
    <row r="234" spans="1:19" hidden="1">
      <c r="A234" s="90" t="e">
        <f>#REF!</f>
        <v>#REF!</v>
      </c>
      <c r="B234" s="98"/>
      <c r="C234" s="14" t="e">
        <f>#REF!</f>
        <v>#REF!</v>
      </c>
      <c r="D234" s="1" t="e">
        <f>#REF!</f>
        <v>#REF!</v>
      </c>
      <c r="E234" s="1" t="e">
        <f>#REF!</f>
        <v>#REF!</v>
      </c>
      <c r="F234" s="1" t="e">
        <f>#REF!</f>
        <v>#REF!</v>
      </c>
      <c r="G234" s="47" t="e">
        <f t="shared" si="54"/>
        <v>#REF!</v>
      </c>
      <c r="H234" s="1" t="e">
        <f>(C234+D234+E234+F234)/4</f>
        <v>#REF!</v>
      </c>
      <c r="I234" s="1" t="e">
        <f>H234-G234</f>
        <v>#REF!</v>
      </c>
      <c r="J234" s="13" t="e">
        <f>(I234*100)/G234</f>
        <v>#REF!</v>
      </c>
    </row>
    <row r="235" spans="1:19" hidden="1">
      <c r="A235" s="92"/>
      <c r="B235" s="15"/>
      <c r="C235" s="62"/>
      <c r="D235" s="63"/>
      <c r="E235" s="63"/>
      <c r="F235" s="63"/>
      <c r="G235" s="18"/>
      <c r="H235" s="63"/>
      <c r="I235" s="63"/>
      <c r="J235" s="64"/>
    </row>
    <row r="236" spans="1:19" hidden="1">
      <c r="A236" s="92"/>
      <c r="B236" s="15"/>
      <c r="C236" s="62"/>
      <c r="D236" s="63"/>
      <c r="E236" s="63"/>
      <c r="F236" s="63"/>
      <c r="G236" s="18"/>
      <c r="H236" s="63"/>
      <c r="I236" s="63"/>
      <c r="J236" s="64"/>
    </row>
    <row r="237" spans="1:19" hidden="1">
      <c r="A237" s="92"/>
      <c r="B237" s="15"/>
      <c r="C237" s="62"/>
      <c r="D237" s="63"/>
      <c r="E237" s="63"/>
      <c r="F237" s="63"/>
      <c r="G237" s="18"/>
      <c r="H237" s="63"/>
      <c r="I237" s="63"/>
      <c r="J237" s="64"/>
    </row>
    <row r="238" spans="1:19" hidden="1">
      <c r="A238" s="92"/>
      <c r="B238" s="15"/>
      <c r="C238" s="62"/>
      <c r="D238" s="63"/>
      <c r="E238" s="63"/>
      <c r="F238" s="63"/>
      <c r="G238" s="18"/>
      <c r="H238" s="63"/>
      <c r="I238" s="63"/>
      <c r="J238" s="64"/>
    </row>
    <row r="239" spans="1:19" hidden="1">
      <c r="A239" s="92"/>
      <c r="B239" s="15"/>
      <c r="C239" s="62"/>
      <c r="D239" s="63"/>
      <c r="E239" s="63"/>
      <c r="F239" s="63"/>
      <c r="G239" s="18"/>
      <c r="H239" s="63"/>
      <c r="I239" s="63"/>
      <c r="J239" s="64"/>
    </row>
    <row r="240" spans="1:19" hidden="1">
      <c r="A240" s="92"/>
      <c r="B240" s="15"/>
      <c r="C240" s="62"/>
      <c r="D240" s="63"/>
      <c r="E240" s="63"/>
      <c r="F240" s="63"/>
      <c r="G240" s="18"/>
      <c r="H240" s="63"/>
      <c r="I240" s="63"/>
      <c r="J240" s="64"/>
    </row>
    <row r="241" spans="1:10" hidden="1">
      <c r="A241" s="92"/>
      <c r="B241" s="15"/>
      <c r="C241" s="62"/>
      <c r="D241" s="63"/>
      <c r="E241" s="63"/>
      <c r="F241" s="63"/>
      <c r="G241" s="18"/>
      <c r="H241" s="63"/>
      <c r="I241" s="63"/>
      <c r="J241" s="64"/>
    </row>
    <row r="242" spans="1:10" ht="15.75" hidden="1">
      <c r="A242" s="134" t="s">
        <v>81</v>
      </c>
      <c r="B242" s="134"/>
      <c r="C242" s="134"/>
      <c r="D242" s="134"/>
      <c r="E242" s="134"/>
      <c r="F242" s="134"/>
      <c r="G242" s="134"/>
      <c r="H242" s="134"/>
      <c r="I242" s="134"/>
      <c r="J242" s="134"/>
    </row>
    <row r="243" spans="1:10" hidden="1">
      <c r="A243" s="90" t="e">
        <f>#REF!</f>
        <v>#REF!</v>
      </c>
      <c r="B243" s="98" t="s">
        <v>66</v>
      </c>
      <c r="C243" s="1" t="e">
        <f>#REF!</f>
        <v>#REF!</v>
      </c>
      <c r="D243" s="1" t="e">
        <f>#REF!</f>
        <v>#REF!</v>
      </c>
      <c r="E243" s="55" t="e">
        <f>#REF!</f>
        <v>#REF!</v>
      </c>
      <c r="F243" s="1" t="e">
        <f>#REF!</f>
        <v>#REF!</v>
      </c>
      <c r="G243" s="5" t="e">
        <f>H177</f>
        <v>#REF!</v>
      </c>
      <c r="H243" s="1" t="e">
        <f>(C243+D243+E243+F243)/4</f>
        <v>#REF!</v>
      </c>
      <c r="I243" s="1" t="e">
        <f t="shared" ref="I243:I247" si="55">H243-G243</f>
        <v>#REF!</v>
      </c>
      <c r="J243" s="13" t="e">
        <f t="shared" ref="J243:J247" si="56">(I243*100)/G243</f>
        <v>#REF!</v>
      </c>
    </row>
    <row r="244" spans="1:10" hidden="1">
      <c r="A244" s="90" t="e">
        <f>#REF!</f>
        <v>#REF!</v>
      </c>
      <c r="B244" s="98"/>
      <c r="C244" s="1" t="e">
        <f>#REF!</f>
        <v>#REF!</v>
      </c>
      <c r="D244" s="1" t="e">
        <f>#REF!</f>
        <v>#REF!</v>
      </c>
      <c r="E244" s="55" t="e">
        <f>#REF!</f>
        <v>#REF!</v>
      </c>
      <c r="F244" s="1" t="e">
        <f>#REF!</f>
        <v>#REF!</v>
      </c>
      <c r="G244" s="5" t="e">
        <f t="shared" ref="G244:G247" si="57">H178</f>
        <v>#REF!</v>
      </c>
      <c r="H244" s="1" t="e">
        <f>(C244+D244+E244+F244)/4</f>
        <v>#REF!</v>
      </c>
      <c r="I244" s="1" t="e">
        <f t="shared" si="55"/>
        <v>#REF!</v>
      </c>
      <c r="J244" s="13" t="e">
        <f t="shared" si="56"/>
        <v>#REF!</v>
      </c>
    </row>
    <row r="245" spans="1:10" hidden="1">
      <c r="A245" s="90" t="e">
        <f>#REF!</f>
        <v>#REF!</v>
      </c>
      <c r="B245" s="98"/>
      <c r="C245" s="1" t="e">
        <f>#REF!</f>
        <v>#REF!</v>
      </c>
      <c r="D245" s="1" t="e">
        <f>#REF!</f>
        <v>#REF!</v>
      </c>
      <c r="E245" s="55" t="e">
        <f>#REF!</f>
        <v>#REF!</v>
      </c>
      <c r="F245" s="1" t="e">
        <f>#REF!</f>
        <v>#REF!</v>
      </c>
      <c r="G245" s="5" t="e">
        <f t="shared" si="57"/>
        <v>#REF!</v>
      </c>
      <c r="H245" s="1" t="e">
        <f>(C245+D245+E245+F245)/4</f>
        <v>#REF!</v>
      </c>
      <c r="I245" s="1" t="e">
        <f t="shared" si="55"/>
        <v>#REF!</v>
      </c>
      <c r="J245" s="13" t="e">
        <f t="shared" si="56"/>
        <v>#REF!</v>
      </c>
    </row>
    <row r="246" spans="1:10" hidden="1">
      <c r="A246" s="90" t="e">
        <f>#REF!</f>
        <v>#REF!</v>
      </c>
      <c r="B246" s="98"/>
      <c r="C246" s="1" t="e">
        <f>#REF!</f>
        <v>#REF!</v>
      </c>
      <c r="D246" s="1" t="e">
        <f>#REF!</f>
        <v>#REF!</v>
      </c>
      <c r="E246" s="55" t="e">
        <f>#REF!</f>
        <v>#REF!</v>
      </c>
      <c r="F246" s="1" t="e">
        <f>#REF!</f>
        <v>#REF!</v>
      </c>
      <c r="G246" s="5" t="e">
        <f t="shared" si="57"/>
        <v>#REF!</v>
      </c>
      <c r="H246" s="1" t="e">
        <f>(C246+D246+E246+F246)/4</f>
        <v>#REF!</v>
      </c>
      <c r="I246" s="1" t="e">
        <f t="shared" si="55"/>
        <v>#REF!</v>
      </c>
      <c r="J246" s="13" t="e">
        <f t="shared" si="56"/>
        <v>#REF!</v>
      </c>
    </row>
    <row r="247" spans="1:10" ht="30" hidden="1">
      <c r="A247" s="90" t="e">
        <f>#REF!</f>
        <v>#REF!</v>
      </c>
      <c r="B247" s="22" t="s">
        <v>82</v>
      </c>
      <c r="C247" s="1" t="e">
        <f>#REF!</f>
        <v>#REF!</v>
      </c>
      <c r="D247" s="1" t="e">
        <f>#REF!</f>
        <v>#REF!</v>
      </c>
      <c r="E247" s="55" t="e">
        <f>#REF!</f>
        <v>#REF!</v>
      </c>
      <c r="F247" s="1" t="e">
        <f>#REF!</f>
        <v>#REF!</v>
      </c>
      <c r="G247" s="5" t="e">
        <f t="shared" si="57"/>
        <v>#REF!</v>
      </c>
      <c r="H247" s="1" t="e">
        <f>(C247+D247+E247+F247)/4</f>
        <v>#REF!</v>
      </c>
      <c r="I247" s="1" t="e">
        <f t="shared" si="55"/>
        <v>#REF!</v>
      </c>
      <c r="J247" s="13" t="e">
        <f t="shared" si="56"/>
        <v>#REF!</v>
      </c>
    </row>
    <row r="248" spans="1:10" hidden="1">
      <c r="A248" s="133" t="s">
        <v>70</v>
      </c>
      <c r="B248" s="133"/>
      <c r="C248" s="133"/>
      <c r="D248" s="133"/>
      <c r="E248" s="133"/>
      <c r="F248" s="133"/>
      <c r="G248" s="133"/>
      <c r="H248" s="133"/>
    </row>
    <row r="249" spans="1:10" hidden="1">
      <c r="A249" s="90" t="s">
        <v>71</v>
      </c>
      <c r="B249" s="46" t="s">
        <v>74</v>
      </c>
      <c r="C249" s="30">
        <v>580</v>
      </c>
      <c r="D249" s="30">
        <v>580</v>
      </c>
      <c r="E249" s="30">
        <v>580</v>
      </c>
      <c r="F249" s="30">
        <v>580</v>
      </c>
      <c r="G249" s="31">
        <v>540</v>
      </c>
      <c r="H249" s="1">
        <f>(C249+D249+E249+F249)/4</f>
        <v>580</v>
      </c>
      <c r="I249" s="1">
        <f t="shared" ref="I249:I251" si="58">H249-G249</f>
        <v>40</v>
      </c>
      <c r="J249" s="13">
        <f t="shared" ref="J249:J251" si="59">(I249*100)/G249</f>
        <v>7.4074074074074074</v>
      </c>
    </row>
    <row r="250" spans="1:10" hidden="1">
      <c r="A250" s="90" t="s">
        <v>72</v>
      </c>
      <c r="B250" s="46" t="s">
        <v>75</v>
      </c>
      <c r="C250" s="30">
        <v>5800</v>
      </c>
      <c r="D250" s="30">
        <v>5800</v>
      </c>
      <c r="E250" s="30">
        <v>5800</v>
      </c>
      <c r="F250" s="30">
        <v>5800</v>
      </c>
      <c r="G250" s="31">
        <v>5800</v>
      </c>
      <c r="H250" s="1">
        <f>(C250+D250+E250+F250)/4</f>
        <v>5800</v>
      </c>
      <c r="I250" s="1">
        <f t="shared" si="58"/>
        <v>0</v>
      </c>
      <c r="J250" s="13">
        <f t="shared" si="59"/>
        <v>0</v>
      </c>
    </row>
    <row r="251" spans="1:10" hidden="1">
      <c r="A251" s="90" t="s">
        <v>73</v>
      </c>
      <c r="B251" s="46" t="s">
        <v>76</v>
      </c>
      <c r="C251" s="30">
        <v>540</v>
      </c>
      <c r="D251" s="30">
        <v>540</v>
      </c>
      <c r="E251" s="30">
        <v>540</v>
      </c>
      <c r="F251" s="30">
        <v>540</v>
      </c>
      <c r="G251" s="31">
        <v>540</v>
      </c>
      <c r="H251" s="1">
        <f>(C251+D251+E251+F251)/4</f>
        <v>540</v>
      </c>
      <c r="I251" s="1">
        <f t="shared" si="58"/>
        <v>0</v>
      </c>
      <c r="J251" s="13">
        <f t="shared" si="59"/>
        <v>0</v>
      </c>
    </row>
    <row r="252" spans="1:10" hidden="1"/>
    <row r="253" spans="1:10" hidden="1"/>
    <row r="254" spans="1:10" hidden="1"/>
    <row r="255" spans="1:10" hidden="1"/>
    <row r="256" spans="1:10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spans="1:19" hidden="1"/>
    <row r="274" spans="1:19" hidden="1"/>
    <row r="275" spans="1:19" hidden="1"/>
    <row r="276" spans="1:19" hidden="1"/>
    <row r="277" spans="1:19" hidden="1"/>
    <row r="278" spans="1:19" hidden="1"/>
    <row r="279" spans="1:19" hidden="1"/>
    <row r="280" spans="1:19" hidden="1"/>
    <row r="281" spans="1:19" ht="18.75" hidden="1">
      <c r="A281" s="131" t="s">
        <v>94</v>
      </c>
      <c r="B281" s="131"/>
      <c r="C281" s="131"/>
      <c r="D281" s="131"/>
      <c r="E281" s="131"/>
      <c r="F281" s="131"/>
      <c r="G281" s="131"/>
      <c r="H281" s="131"/>
      <c r="I281" s="131"/>
      <c r="J281" s="131"/>
      <c r="L281" s="102"/>
      <c r="M281" s="102"/>
      <c r="N281" s="102"/>
      <c r="O281" s="102"/>
      <c r="P281" s="102"/>
      <c r="Q281" s="102"/>
    </row>
    <row r="282" spans="1:19" ht="18.75" hidden="1" customHeight="1">
      <c r="A282" s="116" t="s">
        <v>0</v>
      </c>
      <c r="B282" s="116"/>
      <c r="C282" s="116"/>
      <c r="D282" s="116"/>
      <c r="E282" s="116"/>
      <c r="F282" s="116"/>
      <c r="G282" s="116"/>
      <c r="H282" s="116"/>
      <c r="I282" s="116"/>
      <c r="J282" s="116"/>
    </row>
    <row r="283" spans="1:19" hidden="1">
      <c r="A283" s="117" t="s">
        <v>1</v>
      </c>
      <c r="B283" s="117" t="s">
        <v>57</v>
      </c>
      <c r="C283" s="120" t="s">
        <v>86</v>
      </c>
      <c r="D283" s="121"/>
      <c r="E283" s="121"/>
      <c r="F283" s="122"/>
      <c r="G283" s="120" t="s">
        <v>59</v>
      </c>
      <c r="H283" s="122"/>
      <c r="I283" s="120" t="s">
        <v>60</v>
      </c>
      <c r="J283" s="122"/>
      <c r="L283" s="102" t="s">
        <v>96</v>
      </c>
      <c r="M283" s="102"/>
      <c r="N283" s="102"/>
      <c r="O283" s="102"/>
      <c r="P283" s="102"/>
      <c r="Q283" s="102"/>
      <c r="R283" s="102"/>
      <c r="S283" s="102"/>
    </row>
    <row r="284" spans="1:19" ht="30" hidden="1" customHeight="1">
      <c r="A284" s="118"/>
      <c r="B284" s="118"/>
      <c r="C284" s="66" t="s">
        <v>2</v>
      </c>
      <c r="D284" s="66" t="s">
        <v>3</v>
      </c>
      <c r="E284" s="66" t="s">
        <v>4</v>
      </c>
      <c r="F284" s="66" t="s">
        <v>5</v>
      </c>
      <c r="G284" s="125" t="s">
        <v>6</v>
      </c>
      <c r="H284" s="127" t="s">
        <v>64</v>
      </c>
      <c r="I284" s="35" t="s">
        <v>61</v>
      </c>
      <c r="J284" s="35" t="s">
        <v>62</v>
      </c>
      <c r="S284" s="130" t="s">
        <v>79</v>
      </c>
    </row>
    <row r="285" spans="1:19" hidden="1">
      <c r="A285" s="119"/>
      <c r="B285" s="119"/>
      <c r="C285" s="3" t="s">
        <v>7</v>
      </c>
      <c r="D285" s="3" t="s">
        <v>7</v>
      </c>
      <c r="E285" s="3" t="s">
        <v>7</v>
      </c>
      <c r="F285" s="3" t="s">
        <v>7</v>
      </c>
      <c r="G285" s="126"/>
      <c r="H285" s="128"/>
      <c r="I285" s="36"/>
      <c r="J285" s="36"/>
      <c r="S285" s="130"/>
    </row>
    <row r="286" spans="1:19" hidden="1">
      <c r="A286" s="107" t="s">
        <v>63</v>
      </c>
      <c r="B286" s="108"/>
      <c r="C286" s="108"/>
      <c r="D286" s="108"/>
      <c r="E286" s="108"/>
      <c r="F286" s="108"/>
      <c r="G286" s="108"/>
      <c r="H286" s="108"/>
      <c r="I286" s="108"/>
      <c r="J286" s="108"/>
      <c r="S286" s="130"/>
    </row>
    <row r="287" spans="1:19" hidden="1">
      <c r="A287" s="38" t="e">
        <f>A194</f>
        <v>#REF!</v>
      </c>
      <c r="B287" s="99" t="s">
        <v>66</v>
      </c>
      <c r="C287" s="1">
        <v>900</v>
      </c>
      <c r="D287" s="1">
        <v>900</v>
      </c>
      <c r="E287" s="1">
        <v>900</v>
      </c>
      <c r="F287" s="1">
        <v>900</v>
      </c>
      <c r="G287" s="67" t="e">
        <f>H194</f>
        <v>#REF!</v>
      </c>
      <c r="H287" s="1">
        <f t="shared" ref="H287:H303" si="60">(C287+D287+E287+F287)/4</f>
        <v>900</v>
      </c>
      <c r="I287" s="1" t="e">
        <f>H287-G287</f>
        <v>#REF!</v>
      </c>
      <c r="J287" s="13" t="e">
        <f>(I287*100)/G287</f>
        <v>#REF!</v>
      </c>
      <c r="S287" s="130"/>
    </row>
    <row r="288" spans="1:19" hidden="1">
      <c r="A288" s="38" t="e">
        <f t="shared" ref="A288:A303" si="61">A195</f>
        <v>#REF!</v>
      </c>
      <c r="B288" s="100"/>
      <c r="C288" s="1">
        <v>1000</v>
      </c>
      <c r="D288" s="1">
        <v>1000</v>
      </c>
      <c r="E288" s="1">
        <v>1000</v>
      </c>
      <c r="F288" s="1">
        <v>1000</v>
      </c>
      <c r="G288" s="67" t="e">
        <f t="shared" ref="G288:G303" si="62">H195</f>
        <v>#REF!</v>
      </c>
      <c r="H288" s="1">
        <f t="shared" si="60"/>
        <v>1000</v>
      </c>
      <c r="I288" s="1" t="e">
        <f t="shared" ref="I288:I303" si="63">H288-G288</f>
        <v>#REF!</v>
      </c>
      <c r="J288" s="13" t="e">
        <f t="shared" ref="J288:J303" si="64">(I288*100)/G288</f>
        <v>#REF!</v>
      </c>
      <c r="S288" s="130"/>
    </row>
    <row r="289" spans="1:19" hidden="1">
      <c r="A289" s="38" t="e">
        <f t="shared" si="61"/>
        <v>#REF!</v>
      </c>
      <c r="B289" s="100"/>
      <c r="C289" s="1">
        <v>60</v>
      </c>
      <c r="D289" s="1">
        <v>60</v>
      </c>
      <c r="E289" s="1">
        <v>60</v>
      </c>
      <c r="F289" s="1">
        <v>60</v>
      </c>
      <c r="G289" s="67" t="e">
        <f t="shared" si="62"/>
        <v>#REF!</v>
      </c>
      <c r="H289" s="1">
        <f t="shared" si="60"/>
        <v>60</v>
      </c>
      <c r="I289" s="1" t="e">
        <f t="shared" si="63"/>
        <v>#REF!</v>
      </c>
      <c r="J289" s="13" t="e">
        <f t="shared" si="64"/>
        <v>#REF!</v>
      </c>
      <c r="S289" s="130"/>
    </row>
    <row r="290" spans="1:19" hidden="1">
      <c r="A290" s="38" t="e">
        <f t="shared" si="61"/>
        <v>#REF!</v>
      </c>
      <c r="B290" s="101"/>
      <c r="C290" s="1">
        <v>90</v>
      </c>
      <c r="D290" s="1">
        <v>90</v>
      </c>
      <c r="E290" s="1">
        <v>90</v>
      </c>
      <c r="F290" s="1">
        <v>90</v>
      </c>
      <c r="G290" s="67" t="e">
        <f t="shared" si="62"/>
        <v>#REF!</v>
      </c>
      <c r="H290" s="1">
        <f t="shared" si="60"/>
        <v>90</v>
      </c>
      <c r="I290" s="1" t="e">
        <f t="shared" si="63"/>
        <v>#REF!</v>
      </c>
      <c r="J290" s="13" t="e">
        <f t="shared" si="64"/>
        <v>#REF!</v>
      </c>
      <c r="S290" s="130"/>
    </row>
    <row r="291" spans="1:19" hidden="1">
      <c r="A291" s="38" t="e">
        <f t="shared" si="61"/>
        <v>#REF!</v>
      </c>
      <c r="B291" s="111" t="s">
        <v>67</v>
      </c>
      <c r="C291" s="1">
        <v>200</v>
      </c>
      <c r="D291" s="1">
        <v>200</v>
      </c>
      <c r="E291" s="1">
        <v>200</v>
      </c>
      <c r="F291" s="1">
        <v>200</v>
      </c>
      <c r="G291" s="67" t="e">
        <f t="shared" si="62"/>
        <v>#REF!</v>
      </c>
      <c r="H291" s="1">
        <f t="shared" si="60"/>
        <v>200</v>
      </c>
      <c r="I291" s="1" t="e">
        <f t="shared" si="63"/>
        <v>#REF!</v>
      </c>
      <c r="J291" s="13" t="e">
        <f t="shared" si="64"/>
        <v>#REF!</v>
      </c>
      <c r="S291" s="130"/>
    </row>
    <row r="292" spans="1:19" hidden="1">
      <c r="A292" s="38" t="e">
        <f t="shared" si="61"/>
        <v>#REF!</v>
      </c>
      <c r="B292" s="112"/>
      <c r="C292" s="1">
        <v>360</v>
      </c>
      <c r="D292" s="1">
        <v>360</v>
      </c>
      <c r="E292" s="1">
        <v>360</v>
      </c>
      <c r="F292" s="1">
        <v>360</v>
      </c>
      <c r="G292" s="67" t="e">
        <f t="shared" si="62"/>
        <v>#REF!</v>
      </c>
      <c r="H292" s="1">
        <f t="shared" si="60"/>
        <v>360</v>
      </c>
      <c r="I292" s="1" t="e">
        <f t="shared" si="63"/>
        <v>#REF!</v>
      </c>
      <c r="J292" s="13" t="e">
        <f t="shared" si="64"/>
        <v>#REF!</v>
      </c>
      <c r="S292" s="130"/>
    </row>
    <row r="293" spans="1:19" hidden="1">
      <c r="A293" s="38" t="e">
        <f t="shared" si="61"/>
        <v>#REF!</v>
      </c>
      <c r="B293" s="113"/>
      <c r="C293" s="1">
        <v>380</v>
      </c>
      <c r="D293" s="1">
        <v>380</v>
      </c>
      <c r="E293" s="1">
        <v>380</v>
      </c>
      <c r="F293" s="1">
        <v>380</v>
      </c>
      <c r="G293" s="67" t="e">
        <f t="shared" si="62"/>
        <v>#REF!</v>
      </c>
      <c r="H293" s="1">
        <f t="shared" si="60"/>
        <v>380</v>
      </c>
      <c r="I293" s="1" t="e">
        <f t="shared" si="63"/>
        <v>#REF!</v>
      </c>
      <c r="J293" s="13" t="e">
        <f t="shared" si="64"/>
        <v>#REF!</v>
      </c>
      <c r="S293" s="130"/>
    </row>
    <row r="294" spans="1:19" hidden="1">
      <c r="A294" s="38" t="e">
        <f t="shared" si="61"/>
        <v>#REF!</v>
      </c>
      <c r="B294" s="98" t="s">
        <v>66</v>
      </c>
      <c r="C294" s="1">
        <v>600</v>
      </c>
      <c r="D294" s="1">
        <v>600</v>
      </c>
      <c r="E294" s="1">
        <v>600</v>
      </c>
      <c r="F294" s="1">
        <v>600</v>
      </c>
      <c r="G294" s="67" t="e">
        <f t="shared" si="62"/>
        <v>#REF!</v>
      </c>
      <c r="H294" s="1">
        <f t="shared" si="60"/>
        <v>600</v>
      </c>
      <c r="I294" s="1" t="e">
        <f t="shared" si="63"/>
        <v>#REF!</v>
      </c>
      <c r="J294" s="13" t="e">
        <f t="shared" si="64"/>
        <v>#REF!</v>
      </c>
      <c r="S294" s="130"/>
    </row>
    <row r="295" spans="1:19" ht="30" hidden="1" customHeight="1">
      <c r="A295" s="38" t="e">
        <f t="shared" si="61"/>
        <v>#REF!</v>
      </c>
      <c r="B295" s="98"/>
      <c r="C295" s="1">
        <v>400</v>
      </c>
      <c r="D295" s="1">
        <v>400</v>
      </c>
      <c r="E295" s="1">
        <v>400</v>
      </c>
      <c r="F295" s="1">
        <v>400</v>
      </c>
      <c r="G295" s="67" t="e">
        <f t="shared" si="62"/>
        <v>#REF!</v>
      </c>
      <c r="H295" s="1">
        <f t="shared" si="60"/>
        <v>400</v>
      </c>
      <c r="I295" s="1" t="e">
        <f t="shared" si="63"/>
        <v>#REF!</v>
      </c>
      <c r="J295" s="13" t="e">
        <f t="shared" si="64"/>
        <v>#REF!</v>
      </c>
      <c r="S295" s="130"/>
    </row>
    <row r="296" spans="1:19" hidden="1">
      <c r="A296" s="38" t="e">
        <f t="shared" si="61"/>
        <v>#REF!</v>
      </c>
      <c r="B296" s="60" t="s">
        <v>67</v>
      </c>
      <c r="C296" s="1">
        <v>177</v>
      </c>
      <c r="D296" s="1">
        <v>177</v>
      </c>
      <c r="E296" s="1">
        <v>177</v>
      </c>
      <c r="F296" s="1">
        <v>177</v>
      </c>
      <c r="G296" s="67" t="e">
        <f t="shared" si="62"/>
        <v>#REF!</v>
      </c>
      <c r="H296" s="1">
        <f t="shared" si="60"/>
        <v>177</v>
      </c>
      <c r="I296" s="1" t="e">
        <f t="shared" si="63"/>
        <v>#REF!</v>
      </c>
      <c r="J296" s="13" t="e">
        <f t="shared" si="64"/>
        <v>#REF!</v>
      </c>
      <c r="S296" s="130"/>
    </row>
    <row r="297" spans="1:19" hidden="1">
      <c r="A297" s="38" t="e">
        <f t="shared" si="61"/>
        <v>#REF!</v>
      </c>
      <c r="B297" s="60" t="s">
        <v>68</v>
      </c>
      <c r="C297" s="1">
        <v>580</v>
      </c>
      <c r="D297" s="1">
        <v>580</v>
      </c>
      <c r="E297" s="1">
        <v>580</v>
      </c>
      <c r="F297" s="1">
        <v>580</v>
      </c>
      <c r="G297" s="67" t="e">
        <f t="shared" si="62"/>
        <v>#REF!</v>
      </c>
      <c r="H297" s="1">
        <f t="shared" si="60"/>
        <v>580</v>
      </c>
      <c r="I297" s="1" t="e">
        <f t="shared" si="63"/>
        <v>#REF!</v>
      </c>
      <c r="J297" s="13" t="e">
        <f t="shared" si="64"/>
        <v>#REF!</v>
      </c>
      <c r="S297" s="130"/>
    </row>
    <row r="298" spans="1:19" hidden="1">
      <c r="A298" s="38" t="e">
        <f t="shared" si="61"/>
        <v>#REF!</v>
      </c>
      <c r="B298" s="99" t="s">
        <v>66</v>
      </c>
      <c r="C298" s="1">
        <v>160</v>
      </c>
      <c r="D298" s="1">
        <v>167.5</v>
      </c>
      <c r="E298" s="1">
        <v>190</v>
      </c>
      <c r="F298" s="1">
        <v>190</v>
      </c>
      <c r="G298" s="67" t="e">
        <f t="shared" si="62"/>
        <v>#REF!</v>
      </c>
      <c r="H298" s="1">
        <f t="shared" si="60"/>
        <v>176.875</v>
      </c>
      <c r="I298" s="1" t="e">
        <f t="shared" si="63"/>
        <v>#REF!</v>
      </c>
      <c r="J298" s="13" t="e">
        <f t="shared" si="64"/>
        <v>#REF!</v>
      </c>
      <c r="S298" s="130"/>
    </row>
    <row r="299" spans="1:19" hidden="1">
      <c r="A299" s="38" t="e">
        <f t="shared" si="61"/>
        <v>#REF!</v>
      </c>
      <c r="B299" s="100"/>
      <c r="C299" s="1">
        <v>180</v>
      </c>
      <c r="D299" s="1">
        <v>185</v>
      </c>
      <c r="E299" s="1">
        <v>200</v>
      </c>
      <c r="F299" s="1">
        <v>200</v>
      </c>
      <c r="G299" s="67" t="e">
        <f t="shared" si="62"/>
        <v>#REF!</v>
      </c>
      <c r="H299" s="1">
        <f t="shared" si="60"/>
        <v>191.25</v>
      </c>
      <c r="I299" s="1" t="e">
        <f t="shared" si="63"/>
        <v>#REF!</v>
      </c>
      <c r="J299" s="13" t="e">
        <f t="shared" si="64"/>
        <v>#REF!</v>
      </c>
      <c r="S299" s="130"/>
    </row>
    <row r="300" spans="1:19" hidden="1">
      <c r="A300" s="38" t="e">
        <f t="shared" si="61"/>
        <v>#REF!</v>
      </c>
      <c r="B300" s="100"/>
      <c r="C300" s="1">
        <v>200</v>
      </c>
      <c r="D300" s="1">
        <v>200</v>
      </c>
      <c r="E300" s="1">
        <v>200</v>
      </c>
      <c r="F300" s="1">
        <v>200</v>
      </c>
      <c r="G300" s="67" t="e">
        <f t="shared" si="62"/>
        <v>#REF!</v>
      </c>
      <c r="H300" s="1">
        <f t="shared" si="60"/>
        <v>200</v>
      </c>
      <c r="I300" s="1" t="e">
        <f t="shared" si="63"/>
        <v>#REF!</v>
      </c>
      <c r="J300" s="13" t="e">
        <f t="shared" si="64"/>
        <v>#REF!</v>
      </c>
      <c r="S300" s="130"/>
    </row>
    <row r="301" spans="1:19" hidden="1">
      <c r="A301" s="38" t="e">
        <f t="shared" si="61"/>
        <v>#REF!</v>
      </c>
      <c r="B301" s="100"/>
      <c r="C301" s="1">
        <v>80</v>
      </c>
      <c r="D301" s="1">
        <v>80</v>
      </c>
      <c r="E301" s="1">
        <v>80</v>
      </c>
      <c r="F301" s="1">
        <v>80</v>
      </c>
      <c r="G301" s="67" t="e">
        <f t="shared" si="62"/>
        <v>#REF!</v>
      </c>
      <c r="H301" s="1">
        <f t="shared" si="60"/>
        <v>80</v>
      </c>
      <c r="I301" s="1" t="e">
        <f t="shared" si="63"/>
        <v>#REF!</v>
      </c>
      <c r="J301" s="13" t="e">
        <f t="shared" si="64"/>
        <v>#REF!</v>
      </c>
      <c r="S301" s="130"/>
    </row>
    <row r="302" spans="1:19" hidden="1">
      <c r="A302" s="38" t="e">
        <f t="shared" si="61"/>
        <v>#REF!</v>
      </c>
      <c r="B302" s="100"/>
      <c r="C302" s="1">
        <v>85</v>
      </c>
      <c r="D302" s="1">
        <v>85</v>
      </c>
      <c r="E302" s="1">
        <v>85</v>
      </c>
      <c r="F302" s="1">
        <v>85</v>
      </c>
      <c r="G302" s="67" t="e">
        <f t="shared" si="62"/>
        <v>#REF!</v>
      </c>
      <c r="H302" s="1">
        <f t="shared" si="60"/>
        <v>85</v>
      </c>
      <c r="I302" s="1" t="e">
        <f t="shared" si="63"/>
        <v>#REF!</v>
      </c>
      <c r="J302" s="13" t="e">
        <f t="shared" si="64"/>
        <v>#REF!</v>
      </c>
      <c r="S302" s="130"/>
    </row>
    <row r="303" spans="1:19" hidden="1">
      <c r="A303" s="38" t="e">
        <f t="shared" si="61"/>
        <v>#REF!</v>
      </c>
      <c r="B303" s="101"/>
      <c r="C303" s="1">
        <v>180</v>
      </c>
      <c r="D303" s="1">
        <v>180</v>
      </c>
      <c r="E303" s="1">
        <v>180</v>
      </c>
      <c r="F303" s="1">
        <v>180</v>
      </c>
      <c r="G303" s="67" t="e">
        <f t="shared" si="62"/>
        <v>#REF!</v>
      </c>
      <c r="H303" s="1">
        <f t="shared" si="60"/>
        <v>180</v>
      </c>
      <c r="I303" s="1" t="e">
        <f t="shared" si="63"/>
        <v>#REF!</v>
      </c>
      <c r="J303" s="13" t="e">
        <f t="shared" si="64"/>
        <v>#REF!</v>
      </c>
      <c r="S303" s="130"/>
    </row>
    <row r="304" spans="1:19" hidden="1">
      <c r="A304" s="129" t="s">
        <v>65</v>
      </c>
      <c r="B304" s="129"/>
      <c r="C304" s="129"/>
      <c r="D304" s="129"/>
      <c r="E304" s="129"/>
      <c r="F304" s="129"/>
      <c r="G304" s="129"/>
      <c r="H304" s="129"/>
      <c r="I304" s="129"/>
      <c r="J304" s="129"/>
      <c r="S304" s="130"/>
    </row>
    <row r="305" spans="1:19" hidden="1">
      <c r="A305" s="89" t="e">
        <f>A212</f>
        <v>#REF!</v>
      </c>
      <c r="B305" s="98" t="s">
        <v>66</v>
      </c>
      <c r="C305" s="1">
        <f>[1]الشهري!$C$344</f>
        <v>53.333333333333336</v>
      </c>
      <c r="D305" s="1">
        <f>[1]الشهري!$E$344</f>
        <v>50</v>
      </c>
      <c r="E305" s="1">
        <f>[1]الشهري!$G$344</f>
        <v>54</v>
      </c>
      <c r="F305" s="1">
        <f>[1]الشهري!$I$344</f>
        <v>50</v>
      </c>
      <c r="G305" s="67" t="e">
        <f>H212</f>
        <v>#REF!</v>
      </c>
      <c r="H305" s="1">
        <f t="shared" ref="H305:H315" si="65">(C305+D305+E305+F305)/4</f>
        <v>51.833333333333336</v>
      </c>
      <c r="I305" s="1" t="e">
        <f t="shared" ref="I305:I315" si="66">H305-G305</f>
        <v>#REF!</v>
      </c>
      <c r="J305" s="13" t="e">
        <f t="shared" ref="J305:J315" si="67">(I305*100)/G305</f>
        <v>#REF!</v>
      </c>
      <c r="S305" s="130"/>
    </row>
    <row r="306" spans="1:19" ht="15" hidden="1" customHeight="1">
      <c r="A306" s="89" t="e">
        <f t="shared" ref="A306:A315" si="68">A213</f>
        <v>#REF!</v>
      </c>
      <c r="B306" s="98"/>
      <c r="C306" s="1">
        <v>93.33</v>
      </c>
      <c r="D306" s="1">
        <v>143.33000000000001</v>
      </c>
      <c r="E306" s="1">
        <v>120</v>
      </c>
      <c r="F306" s="1">
        <v>94</v>
      </c>
      <c r="G306" s="67" t="e">
        <f t="shared" ref="G306:G315" si="69">H213</f>
        <v>#REF!</v>
      </c>
      <c r="H306" s="1">
        <f t="shared" si="65"/>
        <v>112.66500000000001</v>
      </c>
      <c r="I306" s="1" t="e">
        <f t="shared" si="66"/>
        <v>#REF!</v>
      </c>
      <c r="J306" s="13" t="e">
        <f t="shared" si="67"/>
        <v>#REF!</v>
      </c>
      <c r="S306" s="130"/>
    </row>
    <row r="307" spans="1:19" ht="15" hidden="1" customHeight="1">
      <c r="A307" s="89" t="e">
        <f t="shared" si="68"/>
        <v>#REF!</v>
      </c>
      <c r="B307" s="98"/>
      <c r="C307" s="1">
        <v>50</v>
      </c>
      <c r="D307" s="1">
        <v>51.67</v>
      </c>
      <c r="E307" s="1">
        <v>50</v>
      </c>
      <c r="F307" s="1">
        <v>50</v>
      </c>
      <c r="G307" s="67" t="e">
        <f t="shared" si="69"/>
        <v>#REF!</v>
      </c>
      <c r="H307" s="1">
        <f t="shared" si="65"/>
        <v>50.417500000000004</v>
      </c>
      <c r="I307" s="1" t="e">
        <f t="shared" si="66"/>
        <v>#REF!</v>
      </c>
      <c r="J307" s="13" t="e">
        <f t="shared" si="67"/>
        <v>#REF!</v>
      </c>
      <c r="S307" s="130"/>
    </row>
    <row r="308" spans="1:19" hidden="1">
      <c r="A308" s="89" t="e">
        <f t="shared" si="68"/>
        <v>#REF!</v>
      </c>
      <c r="B308" s="98"/>
      <c r="C308" s="1">
        <v>113.33</v>
      </c>
      <c r="D308" s="1">
        <v>103.33</v>
      </c>
      <c r="E308" s="1">
        <v>86</v>
      </c>
      <c r="F308" s="1">
        <v>62</v>
      </c>
      <c r="G308" s="67" t="e">
        <f t="shared" si="69"/>
        <v>#REF!</v>
      </c>
      <c r="H308" s="1">
        <f t="shared" si="65"/>
        <v>91.164999999999992</v>
      </c>
      <c r="I308" s="1" t="e">
        <f t="shared" si="66"/>
        <v>#REF!</v>
      </c>
      <c r="J308" s="13" t="e">
        <f t="shared" si="67"/>
        <v>#REF!</v>
      </c>
      <c r="S308" s="130"/>
    </row>
    <row r="309" spans="1:19" hidden="1">
      <c r="A309" s="89" t="e">
        <f t="shared" si="68"/>
        <v>#REF!</v>
      </c>
      <c r="B309" s="98"/>
      <c r="C309" s="1">
        <v>100</v>
      </c>
      <c r="D309" s="1">
        <v>83.33</v>
      </c>
      <c r="E309" s="1">
        <v>66</v>
      </c>
      <c r="F309" s="1">
        <v>54</v>
      </c>
      <c r="G309" s="67" t="e">
        <f t="shared" si="69"/>
        <v>#REF!</v>
      </c>
      <c r="H309" s="1">
        <f t="shared" si="65"/>
        <v>75.832499999999996</v>
      </c>
      <c r="I309" s="1" t="e">
        <f t="shared" si="66"/>
        <v>#REF!</v>
      </c>
      <c r="J309" s="13" t="e">
        <f t="shared" si="67"/>
        <v>#REF!</v>
      </c>
      <c r="S309" s="130"/>
    </row>
    <row r="310" spans="1:19" hidden="1">
      <c r="A310" s="89" t="e">
        <f t="shared" si="68"/>
        <v>#REF!</v>
      </c>
      <c r="B310" s="98"/>
      <c r="C310" s="1">
        <v>66.67</v>
      </c>
      <c r="D310" s="1">
        <v>76.67</v>
      </c>
      <c r="E310" s="1">
        <v>78</v>
      </c>
      <c r="F310" s="1">
        <v>64</v>
      </c>
      <c r="G310" s="67" t="e">
        <f t="shared" si="69"/>
        <v>#REF!</v>
      </c>
      <c r="H310" s="1">
        <f t="shared" si="65"/>
        <v>71.335000000000008</v>
      </c>
      <c r="I310" s="1" t="e">
        <f t="shared" si="66"/>
        <v>#REF!</v>
      </c>
      <c r="J310" s="13" t="e">
        <f t="shared" si="67"/>
        <v>#REF!</v>
      </c>
      <c r="S310" s="130"/>
    </row>
    <row r="311" spans="1:19" hidden="1">
      <c r="A311" s="89" t="e">
        <f t="shared" si="68"/>
        <v>#REF!</v>
      </c>
      <c r="B311" s="98"/>
      <c r="C311" s="1">
        <v>100</v>
      </c>
      <c r="D311" s="1">
        <v>130</v>
      </c>
      <c r="E311" s="1">
        <v>116</v>
      </c>
      <c r="F311" s="1">
        <v>112</v>
      </c>
      <c r="G311" s="67" t="e">
        <f t="shared" si="69"/>
        <v>#REF!</v>
      </c>
      <c r="H311" s="1">
        <f t="shared" si="65"/>
        <v>114.5</v>
      </c>
      <c r="I311" s="1" t="e">
        <f t="shared" si="66"/>
        <v>#REF!</v>
      </c>
      <c r="J311" s="13" t="e">
        <f t="shared" si="67"/>
        <v>#REF!</v>
      </c>
      <c r="S311" s="130"/>
    </row>
    <row r="312" spans="1:19" hidden="1">
      <c r="A312" s="89" t="e">
        <f t="shared" si="68"/>
        <v>#REF!</v>
      </c>
      <c r="B312" s="98"/>
      <c r="C312" s="1">
        <v>100</v>
      </c>
      <c r="D312" s="1">
        <v>130</v>
      </c>
      <c r="E312" s="1">
        <v>116</v>
      </c>
      <c r="F312" s="1">
        <v>108</v>
      </c>
      <c r="G312" s="67" t="e">
        <f t="shared" si="69"/>
        <v>#REF!</v>
      </c>
      <c r="H312" s="1">
        <f t="shared" si="65"/>
        <v>113.5</v>
      </c>
      <c r="I312" s="1" t="e">
        <f t="shared" si="66"/>
        <v>#REF!</v>
      </c>
      <c r="J312" s="13" t="e">
        <f t="shared" si="67"/>
        <v>#REF!</v>
      </c>
      <c r="S312" s="130"/>
    </row>
    <row r="313" spans="1:19" hidden="1">
      <c r="A313" s="89" t="e">
        <f t="shared" si="68"/>
        <v>#REF!</v>
      </c>
      <c r="B313" s="98"/>
      <c r="C313" s="1">
        <v>120</v>
      </c>
      <c r="D313" s="1">
        <v>143.33000000000001</v>
      </c>
      <c r="E313" s="1">
        <v>126</v>
      </c>
      <c r="F313" s="1">
        <v>124</v>
      </c>
      <c r="G313" s="67" t="e">
        <f t="shared" si="69"/>
        <v>#REF!</v>
      </c>
      <c r="H313" s="1">
        <f t="shared" si="65"/>
        <v>128.33250000000001</v>
      </c>
      <c r="I313" s="1" t="e">
        <f t="shared" si="66"/>
        <v>#REF!</v>
      </c>
      <c r="J313" s="13" t="e">
        <f t="shared" si="67"/>
        <v>#REF!</v>
      </c>
      <c r="S313" s="130"/>
    </row>
    <row r="314" spans="1:19" hidden="1">
      <c r="A314" s="89" t="e">
        <f t="shared" si="68"/>
        <v>#REF!</v>
      </c>
      <c r="B314" s="98"/>
      <c r="C314" s="1">
        <v>50</v>
      </c>
      <c r="D314" s="1">
        <v>60</v>
      </c>
      <c r="E314" s="1">
        <v>68</v>
      </c>
      <c r="F314" s="1">
        <v>54</v>
      </c>
      <c r="G314" s="67" t="e">
        <f t="shared" si="69"/>
        <v>#REF!</v>
      </c>
      <c r="H314" s="1">
        <f t="shared" si="65"/>
        <v>58</v>
      </c>
      <c r="I314" s="1" t="e">
        <f t="shared" si="66"/>
        <v>#REF!</v>
      </c>
      <c r="J314" s="13" t="e">
        <f t="shared" si="67"/>
        <v>#REF!</v>
      </c>
      <c r="S314" s="130"/>
    </row>
    <row r="315" spans="1:19" hidden="1">
      <c r="A315" s="89" t="e">
        <f t="shared" si="68"/>
        <v>#REF!</v>
      </c>
      <c r="B315" s="98"/>
      <c r="C315" s="1">
        <v>416.67</v>
      </c>
      <c r="D315" s="1">
        <v>400</v>
      </c>
      <c r="E315" s="1">
        <v>400</v>
      </c>
      <c r="F315" s="1">
        <v>400</v>
      </c>
      <c r="G315" s="67" t="e">
        <f t="shared" si="69"/>
        <v>#REF!</v>
      </c>
      <c r="H315" s="1">
        <f t="shared" si="65"/>
        <v>404.16750000000002</v>
      </c>
      <c r="I315" s="1" t="e">
        <f t="shared" si="66"/>
        <v>#REF!</v>
      </c>
      <c r="J315" s="13" t="e">
        <f t="shared" si="67"/>
        <v>#REF!</v>
      </c>
      <c r="S315" s="130"/>
    </row>
    <row r="316" spans="1:19" ht="15.75" hidden="1">
      <c r="A316" s="116" t="s">
        <v>69</v>
      </c>
      <c r="B316" s="116"/>
      <c r="C316" s="116"/>
      <c r="D316" s="116"/>
      <c r="E316" s="116"/>
      <c r="F316" s="116"/>
      <c r="G316" s="116"/>
      <c r="H316" s="116"/>
      <c r="I316" s="116"/>
      <c r="J316" s="116"/>
      <c r="S316" s="130"/>
    </row>
    <row r="317" spans="1:19" hidden="1">
      <c r="A317" s="90" t="e">
        <f>A225</f>
        <v>#REF!</v>
      </c>
      <c r="B317" s="98" t="s">
        <v>66</v>
      </c>
      <c r="C317" s="14">
        <f>[1]الشهري!$C$359</f>
        <v>450</v>
      </c>
      <c r="D317" s="1">
        <v>450</v>
      </c>
      <c r="E317" s="1">
        <v>450</v>
      </c>
      <c r="F317" s="1">
        <v>450</v>
      </c>
      <c r="G317" s="68" t="e">
        <f>H225</f>
        <v>#REF!</v>
      </c>
      <c r="H317" s="1">
        <f t="shared" ref="H317:H323" si="70">(C317+D317+E317+F317)/4</f>
        <v>450</v>
      </c>
      <c r="I317" s="1" t="e">
        <f t="shared" ref="I317:I323" si="71">H317-G317</f>
        <v>#REF!</v>
      </c>
      <c r="J317" s="13" t="e">
        <f t="shared" ref="J317:J323" si="72">(I317*100)/G317</f>
        <v>#REF!</v>
      </c>
      <c r="S317" s="130"/>
    </row>
    <row r="318" spans="1:19" hidden="1">
      <c r="A318" s="90" t="e">
        <f t="shared" ref="A318:A320" si="73">A226</f>
        <v>#REF!</v>
      </c>
      <c r="B318" s="98"/>
      <c r="C318" s="14">
        <v>120</v>
      </c>
      <c r="D318" s="1">
        <v>120</v>
      </c>
      <c r="E318" s="1">
        <v>150</v>
      </c>
      <c r="F318" s="1">
        <v>170</v>
      </c>
      <c r="G318" s="68" t="e">
        <f t="shared" ref="G318:G320" si="74">H226</f>
        <v>#REF!</v>
      </c>
      <c r="H318" s="1">
        <f t="shared" si="70"/>
        <v>140</v>
      </c>
      <c r="I318" s="1" t="e">
        <f t="shared" si="71"/>
        <v>#REF!</v>
      </c>
      <c r="J318" s="13" t="e">
        <f t="shared" si="72"/>
        <v>#REF!</v>
      </c>
      <c r="S318" s="130"/>
    </row>
    <row r="319" spans="1:19" hidden="1">
      <c r="A319" s="90" t="e">
        <f t="shared" si="73"/>
        <v>#REF!</v>
      </c>
      <c r="B319" s="98"/>
      <c r="C319" s="14">
        <v>250</v>
      </c>
      <c r="D319" s="1">
        <v>236.67</v>
      </c>
      <c r="E319" s="1">
        <v>250</v>
      </c>
      <c r="F319" s="1">
        <v>250</v>
      </c>
      <c r="G319" s="68" t="e">
        <f t="shared" si="74"/>
        <v>#REF!</v>
      </c>
      <c r="H319" s="1">
        <f t="shared" si="70"/>
        <v>246.66749999999999</v>
      </c>
      <c r="I319" s="1" t="e">
        <f t="shared" si="71"/>
        <v>#REF!</v>
      </c>
      <c r="J319" s="13" t="e">
        <f t="shared" si="72"/>
        <v>#REF!</v>
      </c>
      <c r="S319" s="130"/>
    </row>
    <row r="320" spans="1:19" hidden="1">
      <c r="A320" s="90" t="e">
        <f t="shared" si="73"/>
        <v>#REF!</v>
      </c>
      <c r="B320" s="98"/>
      <c r="C320" s="14">
        <v>170</v>
      </c>
      <c r="D320" s="1">
        <v>220</v>
      </c>
      <c r="E320" s="1">
        <v>208</v>
      </c>
      <c r="F320" s="1">
        <v>202</v>
      </c>
      <c r="G320" s="68" t="e">
        <f t="shared" si="74"/>
        <v>#REF!</v>
      </c>
      <c r="H320" s="1">
        <f t="shared" si="70"/>
        <v>200</v>
      </c>
      <c r="I320" s="1" t="e">
        <f t="shared" si="71"/>
        <v>#REF!</v>
      </c>
      <c r="J320" s="13" t="e">
        <f t="shared" si="72"/>
        <v>#REF!</v>
      </c>
      <c r="S320" s="130"/>
    </row>
    <row r="321" spans="1:19" hidden="1">
      <c r="A321" s="90" t="e">
        <f>A230</f>
        <v>#REF!</v>
      </c>
      <c r="B321" s="98"/>
      <c r="C321" s="14">
        <v>120</v>
      </c>
      <c r="D321" s="1">
        <v>130</v>
      </c>
      <c r="E321" s="1">
        <v>130</v>
      </c>
      <c r="F321" s="1">
        <v>136</v>
      </c>
      <c r="G321" s="68" t="e">
        <f>H230</f>
        <v>#REF!</v>
      </c>
      <c r="H321" s="1">
        <f t="shared" si="70"/>
        <v>129</v>
      </c>
      <c r="I321" s="1" t="e">
        <f t="shared" si="71"/>
        <v>#REF!</v>
      </c>
      <c r="J321" s="13" t="e">
        <f t="shared" si="72"/>
        <v>#REF!</v>
      </c>
      <c r="S321" s="130"/>
    </row>
    <row r="322" spans="1:19" hidden="1">
      <c r="A322" s="90" t="e">
        <f>A232</f>
        <v>#REF!</v>
      </c>
      <c r="B322" s="98"/>
      <c r="C322" s="14">
        <v>60</v>
      </c>
      <c r="D322" s="1">
        <v>120</v>
      </c>
      <c r="E322" s="1">
        <v>120</v>
      </c>
      <c r="F322" s="1">
        <v>70</v>
      </c>
      <c r="G322" s="68" t="e">
        <f>H232</f>
        <v>#REF!</v>
      </c>
      <c r="H322" s="1">
        <f t="shared" si="70"/>
        <v>92.5</v>
      </c>
      <c r="I322" s="1" t="e">
        <f t="shared" si="71"/>
        <v>#REF!</v>
      </c>
      <c r="J322" s="13" t="e">
        <f t="shared" si="72"/>
        <v>#REF!</v>
      </c>
      <c r="S322" s="130"/>
    </row>
    <row r="323" spans="1:19" hidden="1">
      <c r="A323" s="90" t="e">
        <f>A233</f>
        <v>#REF!</v>
      </c>
      <c r="B323" s="98"/>
      <c r="C323" s="14">
        <v>120</v>
      </c>
      <c r="D323" s="1">
        <v>66.67</v>
      </c>
      <c r="E323" s="1">
        <v>70</v>
      </c>
      <c r="F323" s="1">
        <v>132</v>
      </c>
      <c r="G323" s="68" t="e">
        <f>H233</f>
        <v>#REF!</v>
      </c>
      <c r="H323" s="1">
        <f t="shared" si="70"/>
        <v>97.167500000000004</v>
      </c>
      <c r="I323" s="1" t="e">
        <f t="shared" si="71"/>
        <v>#REF!</v>
      </c>
      <c r="J323" s="13" t="e">
        <f t="shared" si="72"/>
        <v>#REF!</v>
      </c>
      <c r="S323" s="130"/>
    </row>
    <row r="324" spans="1:19" hidden="1">
      <c r="A324" s="90" t="s">
        <v>95</v>
      </c>
      <c r="B324" s="98"/>
      <c r="C324" s="14" t="s">
        <v>77</v>
      </c>
      <c r="D324" s="1">
        <v>120</v>
      </c>
      <c r="E324" s="1">
        <v>128</v>
      </c>
      <c r="F324" s="1">
        <v>128</v>
      </c>
      <c r="G324" s="68" t="s">
        <v>77</v>
      </c>
      <c r="H324" s="74" t="s">
        <v>77</v>
      </c>
      <c r="I324" s="74" t="s">
        <v>77</v>
      </c>
      <c r="J324" s="74" t="s">
        <v>77</v>
      </c>
      <c r="S324" s="130"/>
    </row>
    <row r="325" spans="1:19" hidden="1">
      <c r="A325" s="93"/>
      <c r="B325" s="76"/>
      <c r="C325" s="77"/>
      <c r="D325" s="78"/>
      <c r="E325" s="78"/>
      <c r="F325" s="78"/>
      <c r="G325" s="75"/>
      <c r="H325" s="75"/>
      <c r="I325" s="75"/>
      <c r="J325" s="75"/>
      <c r="S325" s="130"/>
    </row>
    <row r="326" spans="1:19" hidden="1">
      <c r="A326" s="93"/>
      <c r="B326" s="76"/>
      <c r="C326" s="77"/>
      <c r="D326" s="78"/>
      <c r="E326" s="78"/>
      <c r="F326" s="78"/>
      <c r="G326" s="75"/>
      <c r="H326" s="75"/>
      <c r="I326" s="75"/>
      <c r="J326" s="75"/>
      <c r="S326" s="130"/>
    </row>
    <row r="327" spans="1:19" hidden="1">
      <c r="A327" s="93"/>
      <c r="B327" s="76"/>
      <c r="C327" s="77"/>
      <c r="D327" s="78"/>
      <c r="E327" s="78"/>
      <c r="F327" s="78"/>
      <c r="G327" s="75"/>
      <c r="H327" s="75"/>
      <c r="I327" s="75"/>
      <c r="J327" s="75"/>
      <c r="S327" s="130"/>
    </row>
    <row r="328" spans="1:19" hidden="1">
      <c r="A328" s="93"/>
      <c r="B328" s="76"/>
      <c r="C328" s="77"/>
      <c r="D328" s="78"/>
      <c r="E328" s="78"/>
      <c r="F328" s="78"/>
      <c r="G328" s="75"/>
      <c r="H328" s="75"/>
      <c r="I328" s="75"/>
      <c r="J328" s="75"/>
      <c r="S328" s="130"/>
    </row>
    <row r="329" spans="1:19" hidden="1">
      <c r="A329" s="93"/>
      <c r="B329" s="76"/>
      <c r="C329" s="77"/>
      <c r="D329" s="78"/>
      <c r="E329" s="78"/>
      <c r="F329" s="78"/>
      <c r="G329" s="75"/>
      <c r="H329" s="75"/>
      <c r="I329" s="75"/>
      <c r="J329" s="75"/>
      <c r="S329" s="130"/>
    </row>
    <row r="330" spans="1:19" hidden="1">
      <c r="A330" s="93"/>
      <c r="B330" s="76"/>
      <c r="C330" s="77"/>
      <c r="D330" s="78"/>
      <c r="E330" s="78"/>
      <c r="F330" s="78"/>
      <c r="G330" s="75"/>
      <c r="H330" s="75"/>
      <c r="I330" s="75"/>
      <c r="J330" s="75"/>
      <c r="S330" s="130"/>
    </row>
    <row r="331" spans="1:19" ht="15.75" hidden="1">
      <c r="A331" s="134" t="s">
        <v>81</v>
      </c>
      <c r="B331" s="134"/>
      <c r="C331" s="134"/>
      <c r="D331" s="134"/>
      <c r="E331" s="134"/>
      <c r="F331" s="134"/>
      <c r="G331" s="134"/>
      <c r="H331" s="134"/>
      <c r="I331" s="134"/>
      <c r="J331" s="134"/>
      <c r="S331" s="130"/>
    </row>
    <row r="332" spans="1:19" hidden="1">
      <c r="A332" s="90" t="e">
        <f>A243</f>
        <v>#REF!</v>
      </c>
      <c r="B332" s="98" t="s">
        <v>66</v>
      </c>
      <c r="C332" s="1">
        <f>[1]الشهري!$C$375</f>
        <v>1300</v>
      </c>
      <c r="D332" s="1">
        <f>[1]الشهري!$E$375</f>
        <v>1300</v>
      </c>
      <c r="E332" s="1">
        <f>[1]الشهري!$E$375</f>
        <v>1300</v>
      </c>
      <c r="F332" s="1">
        <f>[1]الشهري!$E$375</f>
        <v>1300</v>
      </c>
      <c r="G332" s="5" t="e">
        <f>H243</f>
        <v>#REF!</v>
      </c>
      <c r="H332" s="1">
        <f>(C332+D332+E332+F332)/4</f>
        <v>1300</v>
      </c>
      <c r="I332" s="1" t="e">
        <f t="shared" ref="I332:I336" si="75">H332-G332</f>
        <v>#REF!</v>
      </c>
      <c r="J332" s="13" t="e">
        <f t="shared" ref="J332:J336" si="76">(I332*100)/G332</f>
        <v>#REF!</v>
      </c>
      <c r="S332" s="130"/>
    </row>
    <row r="333" spans="1:19" hidden="1">
      <c r="A333" s="90" t="e">
        <f t="shared" ref="A333:A336" si="77">A244</f>
        <v>#REF!</v>
      </c>
      <c r="B333" s="98"/>
      <c r="C333" s="1">
        <v>780</v>
      </c>
      <c r="D333" s="1">
        <v>780</v>
      </c>
      <c r="E333" s="1">
        <v>780</v>
      </c>
      <c r="F333" s="1">
        <v>780</v>
      </c>
      <c r="G333" s="5" t="e">
        <f t="shared" ref="G333:G336" si="78">H244</f>
        <v>#REF!</v>
      </c>
      <c r="H333" s="1">
        <f>(C333+D333+E333+F333)/4</f>
        <v>780</v>
      </c>
      <c r="I333" s="1" t="e">
        <f t="shared" si="75"/>
        <v>#REF!</v>
      </c>
      <c r="J333" s="13" t="e">
        <f t="shared" si="76"/>
        <v>#REF!</v>
      </c>
      <c r="S333" s="130"/>
    </row>
    <row r="334" spans="1:19" hidden="1">
      <c r="A334" s="90" t="e">
        <f t="shared" si="77"/>
        <v>#REF!</v>
      </c>
      <c r="B334" s="98"/>
      <c r="C334" s="1">
        <v>600</v>
      </c>
      <c r="D334" s="1">
        <v>600</v>
      </c>
      <c r="E334" s="1">
        <v>600</v>
      </c>
      <c r="F334" s="1">
        <v>600</v>
      </c>
      <c r="G334" s="5" t="e">
        <f t="shared" si="78"/>
        <v>#REF!</v>
      </c>
      <c r="H334" s="1">
        <f>(C334+D334+E334+F334)/4</f>
        <v>600</v>
      </c>
      <c r="I334" s="1" t="e">
        <f t="shared" si="75"/>
        <v>#REF!</v>
      </c>
      <c r="J334" s="13" t="e">
        <f t="shared" si="76"/>
        <v>#REF!</v>
      </c>
      <c r="S334" s="130"/>
    </row>
    <row r="335" spans="1:19" hidden="1">
      <c r="A335" s="90" t="e">
        <f t="shared" si="77"/>
        <v>#REF!</v>
      </c>
      <c r="B335" s="98"/>
      <c r="C335" s="1">
        <v>333.33</v>
      </c>
      <c r="D335" s="1">
        <v>330</v>
      </c>
      <c r="E335" s="69">
        <v>340</v>
      </c>
      <c r="F335" s="1">
        <v>340</v>
      </c>
      <c r="G335" s="5" t="e">
        <f t="shared" si="78"/>
        <v>#REF!</v>
      </c>
      <c r="H335" s="1">
        <f>(C335+D335+E335+F335)/4</f>
        <v>335.83249999999998</v>
      </c>
      <c r="I335" s="1" t="e">
        <f t="shared" si="75"/>
        <v>#REF!</v>
      </c>
      <c r="J335" s="13" t="e">
        <f t="shared" si="76"/>
        <v>#REF!</v>
      </c>
      <c r="S335" s="20"/>
    </row>
    <row r="336" spans="1:19" ht="30" hidden="1">
      <c r="A336" s="90" t="e">
        <f t="shared" si="77"/>
        <v>#REF!</v>
      </c>
      <c r="B336" s="22" t="s">
        <v>82</v>
      </c>
      <c r="C336" s="1">
        <v>250</v>
      </c>
      <c r="D336" s="1">
        <v>250</v>
      </c>
      <c r="E336" s="70">
        <v>250</v>
      </c>
      <c r="F336" s="1">
        <v>250</v>
      </c>
      <c r="G336" s="5" t="e">
        <f t="shared" si="78"/>
        <v>#REF!</v>
      </c>
      <c r="H336" s="1">
        <f>(C336+D336+E336+F336)/4</f>
        <v>250</v>
      </c>
      <c r="I336" s="1" t="e">
        <f t="shared" si="75"/>
        <v>#REF!</v>
      </c>
      <c r="J336" s="13" t="e">
        <f t="shared" si="76"/>
        <v>#REF!</v>
      </c>
      <c r="S336" s="20"/>
    </row>
    <row r="337" spans="1:19" hidden="1">
      <c r="A337" s="129" t="s">
        <v>70</v>
      </c>
      <c r="B337" s="129"/>
      <c r="C337" s="129"/>
      <c r="D337" s="129"/>
      <c r="E337" s="129"/>
      <c r="F337" s="129"/>
      <c r="G337" s="129"/>
      <c r="H337" s="129"/>
      <c r="I337" s="129"/>
      <c r="J337" s="129"/>
      <c r="S337" s="20"/>
    </row>
    <row r="338" spans="1:19" hidden="1">
      <c r="A338" s="90" t="str">
        <f>A249</f>
        <v>الإسمنت الرمادي</v>
      </c>
      <c r="B338" s="65" t="s">
        <v>74</v>
      </c>
      <c r="C338" s="30">
        <v>650</v>
      </c>
      <c r="D338" s="30">
        <v>650</v>
      </c>
      <c r="E338" s="30">
        <v>650</v>
      </c>
      <c r="F338" s="30">
        <v>650</v>
      </c>
      <c r="G338" s="31">
        <f>H249</f>
        <v>580</v>
      </c>
      <c r="H338" s="1">
        <f>(C338+D338+E338+F338)/4</f>
        <v>650</v>
      </c>
      <c r="I338" s="1">
        <f t="shared" ref="I338:I340" si="79">H338-G338</f>
        <v>70</v>
      </c>
      <c r="J338" s="13">
        <f t="shared" ref="J338:J340" si="80">(I338*100)/G338</f>
        <v>12.068965517241379</v>
      </c>
      <c r="S338" s="20"/>
    </row>
    <row r="339" spans="1:19" hidden="1">
      <c r="A339" s="90" t="str">
        <f t="shared" ref="A339:A340" si="81">A250</f>
        <v>حديد الخرسانة</v>
      </c>
      <c r="B339" s="65" t="s">
        <v>75</v>
      </c>
      <c r="C339" s="30">
        <v>5800</v>
      </c>
      <c r="D339" s="30">
        <v>5800</v>
      </c>
      <c r="E339" s="30">
        <v>5800</v>
      </c>
      <c r="F339" s="30">
        <v>5800</v>
      </c>
      <c r="G339" s="31">
        <f t="shared" ref="G339" si="82">H250</f>
        <v>5800</v>
      </c>
      <c r="H339" s="1">
        <f>(C339+D339+E339+F339)/4</f>
        <v>5800</v>
      </c>
      <c r="I339" s="1">
        <f t="shared" si="79"/>
        <v>0</v>
      </c>
      <c r="J339" s="13">
        <f t="shared" si="80"/>
        <v>0</v>
      </c>
      <c r="S339" s="20"/>
    </row>
    <row r="340" spans="1:19" hidden="1">
      <c r="A340" s="90" t="str">
        <f t="shared" si="81"/>
        <v xml:space="preserve">الخشب </v>
      </c>
      <c r="B340" s="65" t="s">
        <v>76</v>
      </c>
      <c r="C340" s="30">
        <v>5400</v>
      </c>
      <c r="D340" s="30">
        <v>5400</v>
      </c>
      <c r="E340" s="30">
        <v>5400</v>
      </c>
      <c r="F340" s="30">
        <v>5400</v>
      </c>
      <c r="G340" s="31">
        <v>5400</v>
      </c>
      <c r="H340" s="1">
        <f>(C340+D340+E340+F340)/4</f>
        <v>5400</v>
      </c>
      <c r="I340" s="1">
        <f t="shared" si="79"/>
        <v>0</v>
      </c>
      <c r="J340" s="13">
        <f t="shared" si="80"/>
        <v>0</v>
      </c>
      <c r="S340" s="20"/>
    </row>
    <row r="341" spans="1:19" hidden="1"/>
    <row r="342" spans="1:19" hidden="1"/>
    <row r="343" spans="1:19" hidden="1"/>
    <row r="344" spans="1:19" ht="27" hidden="1" customHeight="1">
      <c r="A344" s="114" t="s">
        <v>97</v>
      </c>
      <c r="B344" s="114"/>
      <c r="C344" s="114"/>
      <c r="D344" s="114"/>
      <c r="E344" s="114"/>
      <c r="F344" s="114"/>
      <c r="G344" s="114"/>
      <c r="H344" s="114"/>
      <c r="I344" s="114"/>
      <c r="J344" s="114"/>
    </row>
    <row r="345" spans="1:19" ht="21" hidden="1" customHeight="1">
      <c r="A345" s="115" t="s">
        <v>0</v>
      </c>
      <c r="B345" s="116"/>
      <c r="C345" s="116"/>
      <c r="D345" s="116"/>
      <c r="E345" s="116"/>
      <c r="F345" s="116"/>
      <c r="G345" s="116"/>
      <c r="H345" s="116"/>
      <c r="I345" s="116"/>
      <c r="J345" s="116"/>
    </row>
    <row r="346" spans="1:19" hidden="1">
      <c r="A346" s="117" t="s">
        <v>1</v>
      </c>
      <c r="B346" s="117" t="s">
        <v>57</v>
      </c>
      <c r="C346" s="120" t="s">
        <v>101</v>
      </c>
      <c r="D346" s="121"/>
      <c r="E346" s="121"/>
      <c r="F346" s="122"/>
      <c r="G346" s="120" t="s">
        <v>59</v>
      </c>
      <c r="H346" s="122"/>
      <c r="I346" s="123" t="s">
        <v>60</v>
      </c>
      <c r="J346" s="124"/>
    </row>
    <row r="347" spans="1:19" ht="30" hidden="1">
      <c r="A347" s="118"/>
      <c r="B347" s="118"/>
      <c r="C347" s="71" t="s">
        <v>2</v>
      </c>
      <c r="D347" s="71" t="s">
        <v>3</v>
      </c>
      <c r="E347" s="71" t="s">
        <v>4</v>
      </c>
      <c r="F347" s="71" t="s">
        <v>5</v>
      </c>
      <c r="G347" s="125" t="s">
        <v>6</v>
      </c>
      <c r="H347" s="127" t="s">
        <v>64</v>
      </c>
      <c r="I347" s="35" t="s">
        <v>61</v>
      </c>
      <c r="J347" s="35" t="s">
        <v>62</v>
      </c>
      <c r="L347" s="102" t="s">
        <v>102</v>
      </c>
      <c r="M347" s="102"/>
      <c r="N347" s="102"/>
      <c r="O347" s="102"/>
      <c r="P347" s="102"/>
      <c r="Q347" s="102"/>
      <c r="R347" s="102"/>
      <c r="S347" s="102"/>
    </row>
    <row r="348" spans="1:19" ht="15" hidden="1" customHeight="1">
      <c r="A348" s="119"/>
      <c r="B348" s="119"/>
      <c r="C348" s="3" t="s">
        <v>7</v>
      </c>
      <c r="D348" s="3" t="s">
        <v>7</v>
      </c>
      <c r="E348" s="3" t="s">
        <v>7</v>
      </c>
      <c r="F348" s="3" t="s">
        <v>7</v>
      </c>
      <c r="G348" s="126"/>
      <c r="H348" s="128"/>
      <c r="I348" s="36"/>
      <c r="J348" s="36"/>
      <c r="S348" s="130" t="s">
        <v>103</v>
      </c>
    </row>
    <row r="349" spans="1:19" ht="19.5" hidden="1" customHeight="1">
      <c r="A349" s="107" t="s">
        <v>63</v>
      </c>
      <c r="B349" s="108"/>
      <c r="C349" s="108"/>
      <c r="D349" s="108"/>
      <c r="E349" s="108"/>
      <c r="F349" s="108"/>
      <c r="G349" s="108"/>
      <c r="H349" s="108"/>
      <c r="I349" s="108"/>
      <c r="J349" s="108"/>
      <c r="S349" s="130"/>
    </row>
    <row r="350" spans="1:19" hidden="1">
      <c r="A350" s="38" t="e">
        <f>A287</f>
        <v>#REF!</v>
      </c>
      <c r="B350" s="99" t="s">
        <v>66</v>
      </c>
      <c r="C350" s="1">
        <v>900</v>
      </c>
      <c r="D350" s="1">
        <v>900</v>
      </c>
      <c r="E350" s="1">
        <v>900</v>
      </c>
      <c r="F350" s="1">
        <v>900</v>
      </c>
      <c r="G350" s="73">
        <f>H287</f>
        <v>900</v>
      </c>
      <c r="H350" s="1">
        <f t="shared" ref="H350:H366" si="83">(C350+D350+E350+F350)/4</f>
        <v>900</v>
      </c>
      <c r="I350" s="1">
        <f>H350-G350</f>
        <v>0</v>
      </c>
      <c r="J350" s="13">
        <f>(I350*100)/G350</f>
        <v>0</v>
      </c>
      <c r="S350" s="130"/>
    </row>
    <row r="351" spans="1:19" hidden="1">
      <c r="A351" s="38" t="e">
        <f t="shared" ref="A351:A366" si="84">A288</f>
        <v>#REF!</v>
      </c>
      <c r="B351" s="100"/>
      <c r="C351" s="1">
        <v>1000</v>
      </c>
      <c r="D351" s="1">
        <v>1000</v>
      </c>
      <c r="E351" s="1">
        <v>1000</v>
      </c>
      <c r="F351" s="1">
        <v>1000</v>
      </c>
      <c r="G351" s="73">
        <f t="shared" ref="G351:G366" si="85">H288</f>
        <v>1000</v>
      </c>
      <c r="H351" s="1">
        <f t="shared" si="83"/>
        <v>1000</v>
      </c>
      <c r="I351" s="1">
        <f t="shared" ref="I351:I366" si="86">H351-G351</f>
        <v>0</v>
      </c>
      <c r="J351" s="13">
        <f t="shared" ref="J351:J366" si="87">(I351*100)/G351</f>
        <v>0</v>
      </c>
      <c r="S351" s="130"/>
    </row>
    <row r="352" spans="1:19" hidden="1">
      <c r="A352" s="38" t="e">
        <f t="shared" si="84"/>
        <v>#REF!</v>
      </c>
      <c r="B352" s="100"/>
      <c r="C352" s="1">
        <v>60</v>
      </c>
      <c r="D352" s="1">
        <v>60</v>
      </c>
      <c r="E352" s="1">
        <v>60</v>
      </c>
      <c r="F352" s="1">
        <v>60</v>
      </c>
      <c r="G352" s="73">
        <f t="shared" si="85"/>
        <v>60</v>
      </c>
      <c r="H352" s="1">
        <f t="shared" si="83"/>
        <v>60</v>
      </c>
      <c r="I352" s="1">
        <f t="shared" si="86"/>
        <v>0</v>
      </c>
      <c r="J352" s="13">
        <f t="shared" si="87"/>
        <v>0</v>
      </c>
      <c r="S352" s="130"/>
    </row>
    <row r="353" spans="1:19" hidden="1">
      <c r="A353" s="38" t="e">
        <f t="shared" si="84"/>
        <v>#REF!</v>
      </c>
      <c r="B353" s="101"/>
      <c r="C353" s="1">
        <v>90</v>
      </c>
      <c r="D353" s="1">
        <v>90</v>
      </c>
      <c r="E353" s="1">
        <v>90</v>
      </c>
      <c r="F353" s="1">
        <v>90</v>
      </c>
      <c r="G353" s="73">
        <f t="shared" si="85"/>
        <v>90</v>
      </c>
      <c r="H353" s="1">
        <f t="shared" si="83"/>
        <v>90</v>
      </c>
      <c r="I353" s="1">
        <f t="shared" si="86"/>
        <v>0</v>
      </c>
      <c r="J353" s="13">
        <f t="shared" si="87"/>
        <v>0</v>
      </c>
      <c r="S353" s="130"/>
    </row>
    <row r="354" spans="1:19" hidden="1">
      <c r="A354" s="38" t="s">
        <v>98</v>
      </c>
      <c r="B354" s="111" t="s">
        <v>67</v>
      </c>
      <c r="C354" s="1">
        <v>200</v>
      </c>
      <c r="D354" s="1">
        <v>200</v>
      </c>
      <c r="E354" s="1">
        <v>200</v>
      </c>
      <c r="F354" s="1">
        <v>215</v>
      </c>
      <c r="G354" s="73">
        <f t="shared" si="85"/>
        <v>200</v>
      </c>
      <c r="H354" s="1">
        <f t="shared" si="83"/>
        <v>203.75</v>
      </c>
      <c r="I354" s="1">
        <f t="shared" si="86"/>
        <v>3.75</v>
      </c>
      <c r="J354" s="13">
        <f t="shared" si="87"/>
        <v>1.875</v>
      </c>
      <c r="S354" s="130"/>
    </row>
    <row r="355" spans="1:19" hidden="1">
      <c r="A355" s="38" t="e">
        <f t="shared" si="84"/>
        <v>#REF!</v>
      </c>
      <c r="B355" s="112"/>
      <c r="C355" s="1">
        <v>360</v>
      </c>
      <c r="D355" s="1">
        <v>360</v>
      </c>
      <c r="E355" s="1">
        <v>360</v>
      </c>
      <c r="F355" s="1">
        <v>393.75</v>
      </c>
      <c r="G355" s="73">
        <f t="shared" si="85"/>
        <v>360</v>
      </c>
      <c r="H355" s="1">
        <f t="shared" si="83"/>
        <v>368.4375</v>
      </c>
      <c r="I355" s="1">
        <f t="shared" si="86"/>
        <v>8.4375</v>
      </c>
      <c r="J355" s="13">
        <f t="shared" si="87"/>
        <v>2.34375</v>
      </c>
      <c r="S355" s="130"/>
    </row>
    <row r="356" spans="1:19" hidden="1">
      <c r="A356" s="38" t="e">
        <f t="shared" si="84"/>
        <v>#REF!</v>
      </c>
      <c r="B356" s="113"/>
      <c r="C356" s="1">
        <v>380</v>
      </c>
      <c r="D356" s="1">
        <v>380</v>
      </c>
      <c r="E356" s="1">
        <v>380</v>
      </c>
      <c r="F356" s="1">
        <v>380</v>
      </c>
      <c r="G356" s="73">
        <f t="shared" si="85"/>
        <v>380</v>
      </c>
      <c r="H356" s="1">
        <f t="shared" si="83"/>
        <v>380</v>
      </c>
      <c r="I356" s="1">
        <f t="shared" si="86"/>
        <v>0</v>
      </c>
      <c r="J356" s="13">
        <f t="shared" si="87"/>
        <v>0</v>
      </c>
      <c r="S356" s="130"/>
    </row>
    <row r="357" spans="1:19" hidden="1">
      <c r="A357" s="38" t="e">
        <f t="shared" si="84"/>
        <v>#REF!</v>
      </c>
      <c r="B357" s="98" t="s">
        <v>66</v>
      </c>
      <c r="C357" s="1">
        <v>600</v>
      </c>
      <c r="D357" s="1">
        <v>600</v>
      </c>
      <c r="E357" s="1">
        <v>600</v>
      </c>
      <c r="F357" s="1">
        <v>600</v>
      </c>
      <c r="G357" s="73">
        <f t="shared" si="85"/>
        <v>600</v>
      </c>
      <c r="H357" s="1">
        <f t="shared" si="83"/>
        <v>600</v>
      </c>
      <c r="I357" s="1">
        <f t="shared" si="86"/>
        <v>0</v>
      </c>
      <c r="J357" s="13">
        <f t="shared" si="87"/>
        <v>0</v>
      </c>
      <c r="S357" s="130"/>
    </row>
    <row r="358" spans="1:19" hidden="1">
      <c r="A358" s="38" t="e">
        <f t="shared" si="84"/>
        <v>#REF!</v>
      </c>
      <c r="B358" s="98"/>
      <c r="C358" s="1">
        <v>400</v>
      </c>
      <c r="D358" s="1">
        <v>400</v>
      </c>
      <c r="E358" s="1">
        <v>400</v>
      </c>
      <c r="F358" s="1">
        <v>400</v>
      </c>
      <c r="G358" s="73">
        <f t="shared" si="85"/>
        <v>400</v>
      </c>
      <c r="H358" s="1">
        <f t="shared" si="83"/>
        <v>400</v>
      </c>
      <c r="I358" s="1">
        <f t="shared" si="86"/>
        <v>0</v>
      </c>
      <c r="J358" s="13">
        <f t="shared" si="87"/>
        <v>0</v>
      </c>
      <c r="S358" s="130"/>
    </row>
    <row r="359" spans="1:19" hidden="1">
      <c r="A359" s="38" t="e">
        <f t="shared" si="84"/>
        <v>#REF!</v>
      </c>
      <c r="B359" s="60" t="s">
        <v>67</v>
      </c>
      <c r="C359" s="1">
        <v>177</v>
      </c>
      <c r="D359" s="1">
        <v>177</v>
      </c>
      <c r="E359" s="1">
        <v>177</v>
      </c>
      <c r="F359" s="1">
        <v>177</v>
      </c>
      <c r="G359" s="73">
        <f t="shared" si="85"/>
        <v>177</v>
      </c>
      <c r="H359" s="1">
        <f t="shared" si="83"/>
        <v>177</v>
      </c>
      <c r="I359" s="1">
        <f t="shared" si="86"/>
        <v>0</v>
      </c>
      <c r="J359" s="13">
        <f t="shared" si="87"/>
        <v>0</v>
      </c>
      <c r="S359" s="130"/>
    </row>
    <row r="360" spans="1:19" hidden="1">
      <c r="A360" s="38" t="e">
        <f t="shared" si="84"/>
        <v>#REF!</v>
      </c>
      <c r="B360" s="60" t="s">
        <v>68</v>
      </c>
      <c r="C360" s="1">
        <v>580</v>
      </c>
      <c r="D360" s="1">
        <v>580</v>
      </c>
      <c r="E360" s="1">
        <v>580</v>
      </c>
      <c r="F360" s="1">
        <v>580</v>
      </c>
      <c r="G360" s="73">
        <f t="shared" si="85"/>
        <v>580</v>
      </c>
      <c r="H360" s="1">
        <f t="shared" si="83"/>
        <v>580</v>
      </c>
      <c r="I360" s="1">
        <f t="shared" si="86"/>
        <v>0</v>
      </c>
      <c r="J360" s="13">
        <f t="shared" si="87"/>
        <v>0</v>
      </c>
      <c r="S360" s="130"/>
    </row>
    <row r="361" spans="1:19" hidden="1">
      <c r="A361" s="38" t="e">
        <f t="shared" si="84"/>
        <v>#REF!</v>
      </c>
      <c r="B361" s="99" t="s">
        <v>66</v>
      </c>
      <c r="C361" s="1">
        <v>190</v>
      </c>
      <c r="D361" s="1">
        <v>190</v>
      </c>
      <c r="E361" s="1">
        <v>190</v>
      </c>
      <c r="F361" s="1">
        <v>190</v>
      </c>
      <c r="G361" s="73">
        <f t="shared" si="85"/>
        <v>176.875</v>
      </c>
      <c r="H361" s="1">
        <f t="shared" si="83"/>
        <v>190</v>
      </c>
      <c r="I361" s="1">
        <f t="shared" si="86"/>
        <v>13.125</v>
      </c>
      <c r="J361" s="13">
        <f t="shared" si="87"/>
        <v>7.4204946996466434</v>
      </c>
      <c r="S361" s="130"/>
    </row>
    <row r="362" spans="1:19" hidden="1">
      <c r="A362" s="38" t="e">
        <f t="shared" si="84"/>
        <v>#REF!</v>
      </c>
      <c r="B362" s="100"/>
      <c r="C362" s="1">
        <v>200</v>
      </c>
      <c r="D362" s="1">
        <v>200</v>
      </c>
      <c r="E362" s="1">
        <v>200</v>
      </c>
      <c r="F362" s="1">
        <v>200</v>
      </c>
      <c r="G362" s="73">
        <f t="shared" si="85"/>
        <v>191.25</v>
      </c>
      <c r="H362" s="1">
        <f t="shared" si="83"/>
        <v>200</v>
      </c>
      <c r="I362" s="1">
        <f t="shared" si="86"/>
        <v>8.75</v>
      </c>
      <c r="J362" s="13">
        <f t="shared" si="87"/>
        <v>4.5751633986928102</v>
      </c>
      <c r="S362" s="130"/>
    </row>
    <row r="363" spans="1:19" hidden="1">
      <c r="A363" s="38" t="e">
        <f t="shared" si="84"/>
        <v>#REF!</v>
      </c>
      <c r="B363" s="100"/>
      <c r="C363" s="1">
        <v>200</v>
      </c>
      <c r="D363" s="1">
        <v>200</v>
      </c>
      <c r="E363" s="1">
        <v>200</v>
      </c>
      <c r="F363" s="1">
        <v>200</v>
      </c>
      <c r="G363" s="73">
        <f t="shared" si="85"/>
        <v>200</v>
      </c>
      <c r="H363" s="1">
        <f t="shared" si="83"/>
        <v>200</v>
      </c>
      <c r="I363" s="1">
        <f t="shared" si="86"/>
        <v>0</v>
      </c>
      <c r="J363" s="13">
        <f t="shared" si="87"/>
        <v>0</v>
      </c>
      <c r="S363" s="130"/>
    </row>
    <row r="364" spans="1:19" hidden="1">
      <c r="A364" s="38" t="e">
        <f t="shared" si="84"/>
        <v>#REF!</v>
      </c>
      <c r="B364" s="100"/>
      <c r="C364" s="1">
        <v>80</v>
      </c>
      <c r="D364" s="1">
        <v>80</v>
      </c>
      <c r="E364" s="1">
        <v>80</v>
      </c>
      <c r="F364" s="1">
        <v>80</v>
      </c>
      <c r="G364" s="73">
        <f t="shared" si="85"/>
        <v>80</v>
      </c>
      <c r="H364" s="1">
        <f t="shared" si="83"/>
        <v>80</v>
      </c>
      <c r="I364" s="1">
        <f t="shared" si="86"/>
        <v>0</v>
      </c>
      <c r="J364" s="13">
        <f t="shared" si="87"/>
        <v>0</v>
      </c>
      <c r="S364" s="130"/>
    </row>
    <row r="365" spans="1:19" hidden="1">
      <c r="A365" s="38" t="e">
        <f t="shared" si="84"/>
        <v>#REF!</v>
      </c>
      <c r="B365" s="100"/>
      <c r="C365" s="1">
        <v>85</v>
      </c>
      <c r="D365" s="1">
        <v>85</v>
      </c>
      <c r="E365" s="1">
        <v>85</v>
      </c>
      <c r="F365" s="1">
        <v>85</v>
      </c>
      <c r="G365" s="73">
        <f t="shared" si="85"/>
        <v>85</v>
      </c>
      <c r="H365" s="1">
        <f t="shared" si="83"/>
        <v>85</v>
      </c>
      <c r="I365" s="1">
        <f t="shared" si="86"/>
        <v>0</v>
      </c>
      <c r="J365" s="13">
        <f t="shared" si="87"/>
        <v>0</v>
      </c>
      <c r="S365" s="130"/>
    </row>
    <row r="366" spans="1:19" hidden="1">
      <c r="A366" s="38" t="e">
        <f t="shared" si="84"/>
        <v>#REF!</v>
      </c>
      <c r="B366" s="101"/>
      <c r="C366" s="1">
        <v>180</v>
      </c>
      <c r="D366" s="1">
        <v>180</v>
      </c>
      <c r="E366" s="1">
        <v>180</v>
      </c>
      <c r="F366" s="1">
        <v>180</v>
      </c>
      <c r="G366" s="73">
        <f t="shared" si="85"/>
        <v>180</v>
      </c>
      <c r="H366" s="1">
        <f t="shared" si="83"/>
        <v>180</v>
      </c>
      <c r="I366" s="1">
        <f t="shared" si="86"/>
        <v>0</v>
      </c>
      <c r="J366" s="13">
        <f t="shared" si="87"/>
        <v>0</v>
      </c>
      <c r="S366" s="130"/>
    </row>
    <row r="367" spans="1:19" ht="21" hidden="1" customHeight="1">
      <c r="A367" s="144" t="s">
        <v>65</v>
      </c>
      <c r="B367" s="144"/>
      <c r="C367" s="144"/>
      <c r="D367" s="144"/>
      <c r="E367" s="144"/>
      <c r="F367" s="144"/>
      <c r="G367" s="144"/>
      <c r="H367" s="144"/>
      <c r="I367" s="144"/>
      <c r="J367" s="144"/>
      <c r="S367" s="130"/>
    </row>
    <row r="368" spans="1:19" hidden="1">
      <c r="A368" s="89" t="e">
        <f>A305</f>
        <v>#REF!</v>
      </c>
      <c r="B368" s="99" t="s">
        <v>66</v>
      </c>
      <c r="C368" s="1">
        <v>50</v>
      </c>
      <c r="D368" s="1">
        <v>50</v>
      </c>
      <c r="E368" s="1">
        <v>55</v>
      </c>
      <c r="F368" s="1">
        <v>57.5</v>
      </c>
      <c r="G368" s="73">
        <f>H305</f>
        <v>51.833333333333336</v>
      </c>
      <c r="H368" s="1">
        <f t="shared" ref="H368:H380" si="88">(C368+D368+E368+F368)/4</f>
        <v>53.125</v>
      </c>
      <c r="I368" s="1">
        <f t="shared" ref="I368:I379" si="89">H368-G368</f>
        <v>1.2916666666666643</v>
      </c>
      <c r="J368" s="13">
        <f t="shared" ref="J368:J379" si="90">(I368*100)/G368</f>
        <v>2.4919614147909921</v>
      </c>
      <c r="S368" s="130"/>
    </row>
    <row r="369" spans="1:19" hidden="1">
      <c r="A369" s="89" t="e">
        <f t="shared" ref="A369" si="91">A306</f>
        <v>#REF!</v>
      </c>
      <c r="B369" s="100"/>
      <c r="C369" s="1">
        <v>74</v>
      </c>
      <c r="D369" s="1">
        <v>73.33</v>
      </c>
      <c r="E369" s="1">
        <v>68.33</v>
      </c>
      <c r="F369" s="1">
        <v>63.75</v>
      </c>
      <c r="G369" s="73">
        <f t="shared" ref="G369" si="92">H306</f>
        <v>112.66500000000001</v>
      </c>
      <c r="H369" s="1">
        <f t="shared" si="88"/>
        <v>69.852499999999992</v>
      </c>
      <c r="I369" s="1">
        <f t="shared" si="89"/>
        <v>-42.812500000000014</v>
      </c>
      <c r="J369" s="13">
        <f t="shared" si="90"/>
        <v>-37.999822482581116</v>
      </c>
      <c r="S369" s="130"/>
    </row>
    <row r="370" spans="1:19" hidden="1">
      <c r="A370" s="89" t="s">
        <v>99</v>
      </c>
      <c r="B370" s="100"/>
      <c r="C370" s="1">
        <v>50</v>
      </c>
      <c r="D370" s="1">
        <v>52.5</v>
      </c>
      <c r="E370" s="1">
        <v>60</v>
      </c>
      <c r="F370" s="1">
        <v>70</v>
      </c>
      <c r="G370" s="73">
        <f>H307</f>
        <v>50.417500000000004</v>
      </c>
      <c r="H370" s="1">
        <f t="shared" si="88"/>
        <v>58.125</v>
      </c>
      <c r="I370" s="1">
        <f t="shared" si="89"/>
        <v>7.707499999999996</v>
      </c>
      <c r="J370" s="13">
        <f t="shared" si="90"/>
        <v>15.287350622303753</v>
      </c>
      <c r="S370" s="130"/>
    </row>
    <row r="371" spans="1:19" hidden="1">
      <c r="A371" s="89" t="s">
        <v>27</v>
      </c>
      <c r="B371" s="100"/>
      <c r="C371" s="1" t="s">
        <v>77</v>
      </c>
      <c r="D371" s="1" t="s">
        <v>77</v>
      </c>
      <c r="E371" s="1">
        <v>50</v>
      </c>
      <c r="F371" s="1">
        <v>70</v>
      </c>
      <c r="G371" s="73" t="s">
        <v>77</v>
      </c>
      <c r="H371" s="1">
        <f>SUM(E371+F371)/2</f>
        <v>60</v>
      </c>
      <c r="I371" s="1" t="s">
        <v>77</v>
      </c>
      <c r="J371" s="1" t="s">
        <v>77</v>
      </c>
      <c r="S371" s="130"/>
    </row>
    <row r="372" spans="1:19" hidden="1">
      <c r="A372" s="89" t="e">
        <f t="shared" ref="A372:A379" si="93">A308</f>
        <v>#REF!</v>
      </c>
      <c r="B372" s="100"/>
      <c r="C372" s="1">
        <v>56</v>
      </c>
      <c r="D372" s="1">
        <v>52.5</v>
      </c>
      <c r="E372" s="1">
        <v>55.83</v>
      </c>
      <c r="F372" s="1">
        <v>58.75</v>
      </c>
      <c r="G372" s="73">
        <f t="shared" ref="G372:G379" si="94">H308</f>
        <v>91.164999999999992</v>
      </c>
      <c r="H372" s="1">
        <f t="shared" si="88"/>
        <v>55.769999999999996</v>
      </c>
      <c r="I372" s="1">
        <f t="shared" si="89"/>
        <v>-35.394999999999996</v>
      </c>
      <c r="J372" s="13">
        <f t="shared" si="90"/>
        <v>-38.825207042176274</v>
      </c>
      <c r="S372" s="130"/>
    </row>
    <row r="373" spans="1:19" hidden="1">
      <c r="A373" s="89" t="e">
        <f t="shared" si="93"/>
        <v>#REF!</v>
      </c>
      <c r="B373" s="100"/>
      <c r="C373" s="1">
        <v>52</v>
      </c>
      <c r="D373" s="1">
        <v>63.33</v>
      </c>
      <c r="E373" s="1">
        <v>68.33</v>
      </c>
      <c r="F373" s="1">
        <v>71.25</v>
      </c>
      <c r="G373" s="73">
        <f t="shared" si="94"/>
        <v>75.832499999999996</v>
      </c>
      <c r="H373" s="1">
        <f t="shared" si="88"/>
        <v>63.727499999999999</v>
      </c>
      <c r="I373" s="1">
        <f t="shared" si="89"/>
        <v>-12.104999999999997</v>
      </c>
      <c r="J373" s="13">
        <f t="shared" si="90"/>
        <v>-15.962812778162395</v>
      </c>
      <c r="S373" s="130"/>
    </row>
    <row r="374" spans="1:19" hidden="1">
      <c r="A374" s="89" t="e">
        <f t="shared" si="93"/>
        <v>#REF!</v>
      </c>
      <c r="B374" s="100"/>
      <c r="C374" s="1">
        <v>76</v>
      </c>
      <c r="D374" s="1">
        <v>76.67</v>
      </c>
      <c r="E374" s="1">
        <v>70</v>
      </c>
      <c r="F374" s="1">
        <v>65</v>
      </c>
      <c r="G374" s="73">
        <f t="shared" si="94"/>
        <v>71.335000000000008</v>
      </c>
      <c r="H374" s="1">
        <f t="shared" si="88"/>
        <v>71.917500000000004</v>
      </c>
      <c r="I374" s="1">
        <f t="shared" si="89"/>
        <v>0.58249999999999602</v>
      </c>
      <c r="J374" s="13">
        <f t="shared" si="90"/>
        <v>0.81656970631526737</v>
      </c>
      <c r="S374" s="130"/>
    </row>
    <row r="375" spans="1:19" hidden="1">
      <c r="A375" s="89" t="e">
        <f t="shared" si="93"/>
        <v>#REF!</v>
      </c>
      <c r="B375" s="100"/>
      <c r="C375" s="1">
        <v>120</v>
      </c>
      <c r="D375" s="1">
        <v>120</v>
      </c>
      <c r="E375" s="1">
        <v>126.67</v>
      </c>
      <c r="F375" s="1">
        <v>121.25</v>
      </c>
      <c r="G375" s="73">
        <f t="shared" si="94"/>
        <v>114.5</v>
      </c>
      <c r="H375" s="1">
        <f t="shared" si="88"/>
        <v>121.98</v>
      </c>
      <c r="I375" s="1">
        <f t="shared" si="89"/>
        <v>7.480000000000004</v>
      </c>
      <c r="J375" s="13">
        <f t="shared" si="90"/>
        <v>6.5327510917030605</v>
      </c>
      <c r="S375" s="130"/>
    </row>
    <row r="376" spans="1:19" hidden="1">
      <c r="A376" s="89" t="e">
        <f t="shared" si="93"/>
        <v>#REF!</v>
      </c>
      <c r="B376" s="100"/>
      <c r="C376" s="1">
        <v>100</v>
      </c>
      <c r="D376" s="1">
        <v>113.33</v>
      </c>
      <c r="E376" s="1">
        <v>126.67</v>
      </c>
      <c r="F376" s="1">
        <v>121.25</v>
      </c>
      <c r="G376" s="73">
        <f t="shared" si="94"/>
        <v>113.5</v>
      </c>
      <c r="H376" s="1">
        <f t="shared" si="88"/>
        <v>115.3125</v>
      </c>
      <c r="I376" s="1">
        <f t="shared" si="89"/>
        <v>1.8125</v>
      </c>
      <c r="J376" s="13">
        <f t="shared" si="90"/>
        <v>1.5969162995594715</v>
      </c>
      <c r="S376" s="130"/>
    </row>
    <row r="377" spans="1:19" hidden="1">
      <c r="A377" s="89" t="e">
        <f t="shared" si="93"/>
        <v>#REF!</v>
      </c>
      <c r="B377" s="100"/>
      <c r="C377" s="1">
        <v>124</v>
      </c>
      <c r="D377" s="1">
        <v>145</v>
      </c>
      <c r="E377" s="1">
        <v>133.33000000000001</v>
      </c>
      <c r="F377" s="1">
        <v>127.5</v>
      </c>
      <c r="G377" s="73">
        <f t="shared" si="94"/>
        <v>128.33250000000001</v>
      </c>
      <c r="H377" s="1">
        <f t="shared" si="88"/>
        <v>132.45750000000001</v>
      </c>
      <c r="I377" s="1">
        <f t="shared" si="89"/>
        <v>4.125</v>
      </c>
      <c r="J377" s="13">
        <f t="shared" si="90"/>
        <v>3.2143065864064049</v>
      </c>
      <c r="S377" s="130"/>
    </row>
    <row r="378" spans="1:19" hidden="1">
      <c r="A378" s="89" t="e">
        <f t="shared" si="93"/>
        <v>#REF!</v>
      </c>
      <c r="B378" s="100"/>
      <c r="C378" s="1">
        <v>52</v>
      </c>
      <c r="D378" s="1">
        <v>60</v>
      </c>
      <c r="E378" s="1">
        <v>60</v>
      </c>
      <c r="F378" s="1">
        <v>60</v>
      </c>
      <c r="G378" s="73">
        <f t="shared" si="94"/>
        <v>58</v>
      </c>
      <c r="H378" s="1">
        <f t="shared" si="88"/>
        <v>58</v>
      </c>
      <c r="I378" s="1">
        <f t="shared" si="89"/>
        <v>0</v>
      </c>
      <c r="J378" s="13">
        <f t="shared" si="90"/>
        <v>0</v>
      </c>
      <c r="S378" s="130"/>
    </row>
    <row r="379" spans="1:19" hidden="1">
      <c r="A379" s="89" t="e">
        <f t="shared" si="93"/>
        <v>#REF!</v>
      </c>
      <c r="B379" s="100"/>
      <c r="C379" s="1">
        <v>440</v>
      </c>
      <c r="D379" s="1">
        <v>450</v>
      </c>
      <c r="E379" s="1">
        <v>450</v>
      </c>
      <c r="F379" s="1">
        <v>456.25</v>
      </c>
      <c r="G379" s="73">
        <f t="shared" si="94"/>
        <v>404.16750000000002</v>
      </c>
      <c r="H379" s="1">
        <f t="shared" si="88"/>
        <v>449.0625</v>
      </c>
      <c r="I379" s="1">
        <f t="shared" si="89"/>
        <v>44.894999999999982</v>
      </c>
      <c r="J379" s="13">
        <f t="shared" si="90"/>
        <v>11.108018333982811</v>
      </c>
      <c r="S379" s="130"/>
    </row>
    <row r="380" spans="1:19" hidden="1">
      <c r="A380" s="89" t="s">
        <v>92</v>
      </c>
      <c r="B380" s="101"/>
      <c r="C380" s="1">
        <v>62</v>
      </c>
      <c r="D380" s="1">
        <v>70</v>
      </c>
      <c r="E380" s="1">
        <v>70</v>
      </c>
      <c r="F380" s="1">
        <v>86.25</v>
      </c>
      <c r="G380" s="73" t="s">
        <v>77</v>
      </c>
      <c r="H380" s="1">
        <f t="shared" si="88"/>
        <v>72.0625</v>
      </c>
      <c r="I380" s="1" t="s">
        <v>77</v>
      </c>
      <c r="J380" s="1" t="s">
        <v>77</v>
      </c>
      <c r="S380" s="130"/>
    </row>
    <row r="381" spans="1:19" ht="21" hidden="1" customHeight="1">
      <c r="A381" s="115" t="s">
        <v>69</v>
      </c>
      <c r="B381" s="115"/>
      <c r="C381" s="115"/>
      <c r="D381" s="115"/>
      <c r="E381" s="115"/>
      <c r="F381" s="115"/>
      <c r="G381" s="115"/>
      <c r="H381" s="115"/>
      <c r="I381" s="115"/>
      <c r="J381" s="115"/>
      <c r="S381" s="130"/>
    </row>
    <row r="382" spans="1:19" hidden="1">
      <c r="A382" s="90" t="e">
        <f>A317</f>
        <v>#REF!</v>
      </c>
      <c r="B382" s="99" t="s">
        <v>66</v>
      </c>
      <c r="C382" s="14">
        <v>450</v>
      </c>
      <c r="D382" s="1">
        <v>450</v>
      </c>
      <c r="E382" s="1">
        <v>450</v>
      </c>
      <c r="F382" s="1">
        <v>425</v>
      </c>
      <c r="G382" s="73">
        <f>H317</f>
        <v>450</v>
      </c>
      <c r="H382" s="1">
        <f t="shared" ref="H382:H386" si="95">(C382+D382+E382+F382)/4</f>
        <v>443.75</v>
      </c>
      <c r="I382" s="1">
        <f t="shared" ref="I382:I389" si="96">H382-G382</f>
        <v>-6.25</v>
      </c>
      <c r="J382" s="13">
        <f t="shared" ref="J382:J389" si="97">(I382*100)/G382</f>
        <v>-1.3888888888888888</v>
      </c>
      <c r="S382" s="130"/>
    </row>
    <row r="383" spans="1:19" hidden="1">
      <c r="A383" s="90" t="e">
        <f t="shared" ref="A383:A389" si="98">A318</f>
        <v>#REF!</v>
      </c>
      <c r="B383" s="100"/>
      <c r="C383" s="14">
        <v>150</v>
      </c>
      <c r="D383" s="1">
        <v>150</v>
      </c>
      <c r="E383" s="1">
        <v>150</v>
      </c>
      <c r="F383" s="1">
        <v>150</v>
      </c>
      <c r="G383" s="73">
        <f t="shared" ref="G383:G388" si="99">H318</f>
        <v>140</v>
      </c>
      <c r="H383" s="1">
        <f t="shared" si="95"/>
        <v>150</v>
      </c>
      <c r="I383" s="1">
        <f t="shared" si="96"/>
        <v>10</v>
      </c>
      <c r="J383" s="13">
        <f t="shared" si="97"/>
        <v>7.1428571428571432</v>
      </c>
      <c r="S383" s="130"/>
    </row>
    <row r="384" spans="1:19" hidden="1">
      <c r="A384" s="90" t="e">
        <f t="shared" si="98"/>
        <v>#REF!</v>
      </c>
      <c r="B384" s="100"/>
      <c r="C384" s="14">
        <v>250</v>
      </c>
      <c r="D384" s="1">
        <v>250</v>
      </c>
      <c r="E384" s="1">
        <v>250</v>
      </c>
      <c r="F384" s="1">
        <v>255</v>
      </c>
      <c r="G384" s="73">
        <f t="shared" si="99"/>
        <v>246.66749999999999</v>
      </c>
      <c r="H384" s="1">
        <f t="shared" si="95"/>
        <v>251.25</v>
      </c>
      <c r="I384" s="1">
        <f t="shared" si="96"/>
        <v>4.5825000000000102</v>
      </c>
      <c r="J384" s="13">
        <f t="shared" si="97"/>
        <v>1.8577639940405648</v>
      </c>
      <c r="S384" s="130"/>
    </row>
    <row r="385" spans="1:19" hidden="1">
      <c r="A385" s="90" t="e">
        <f t="shared" si="98"/>
        <v>#REF!</v>
      </c>
      <c r="B385" s="100"/>
      <c r="C385" s="14">
        <v>206</v>
      </c>
      <c r="D385" s="1">
        <v>193.33</v>
      </c>
      <c r="E385" s="1">
        <v>196.67</v>
      </c>
      <c r="F385" s="1">
        <v>200</v>
      </c>
      <c r="G385" s="73">
        <f t="shared" si="99"/>
        <v>200</v>
      </c>
      <c r="H385" s="1">
        <f t="shared" si="95"/>
        <v>199</v>
      </c>
      <c r="I385" s="1">
        <f t="shared" si="96"/>
        <v>-1</v>
      </c>
      <c r="J385" s="13">
        <f t="shared" si="97"/>
        <v>-0.5</v>
      </c>
      <c r="S385" s="130"/>
    </row>
    <row r="386" spans="1:19" hidden="1">
      <c r="A386" s="90" t="e">
        <f t="shared" si="98"/>
        <v>#REF!</v>
      </c>
      <c r="B386" s="100"/>
      <c r="C386" s="14">
        <v>160</v>
      </c>
      <c r="D386" s="1">
        <v>160</v>
      </c>
      <c r="E386" s="1">
        <v>143.33000000000001</v>
      </c>
      <c r="F386" s="1">
        <v>160</v>
      </c>
      <c r="G386" s="73">
        <f t="shared" si="99"/>
        <v>129</v>
      </c>
      <c r="H386" s="1">
        <f t="shared" si="95"/>
        <v>155.83250000000001</v>
      </c>
      <c r="I386" s="1">
        <f t="shared" si="96"/>
        <v>26.83250000000001</v>
      </c>
      <c r="J386" s="13">
        <f t="shared" si="97"/>
        <v>20.800387596899231</v>
      </c>
      <c r="S386" s="130"/>
    </row>
    <row r="387" spans="1:19" hidden="1">
      <c r="A387" s="90" t="e">
        <f t="shared" si="98"/>
        <v>#REF!</v>
      </c>
      <c r="B387" s="100"/>
      <c r="C387" s="14">
        <v>70</v>
      </c>
      <c r="D387" s="1">
        <v>170</v>
      </c>
      <c r="E387" s="1">
        <v>70</v>
      </c>
      <c r="F387" s="1" t="s">
        <v>77</v>
      </c>
      <c r="G387" s="73">
        <f t="shared" si="99"/>
        <v>92.5</v>
      </c>
      <c r="H387" s="1">
        <f>SUM(C387+D387+E387)/3</f>
        <v>103.33333333333333</v>
      </c>
      <c r="I387" s="1">
        <f t="shared" si="96"/>
        <v>10.833333333333329</v>
      </c>
      <c r="J387" s="13">
        <f t="shared" si="97"/>
        <v>11.711711711711706</v>
      </c>
      <c r="S387" s="130"/>
    </row>
    <row r="388" spans="1:19" hidden="1">
      <c r="A388" s="90" t="e">
        <f t="shared" si="98"/>
        <v>#REF!</v>
      </c>
      <c r="B388" s="100"/>
      <c r="C388" s="14">
        <v>140</v>
      </c>
      <c r="D388" s="1">
        <v>140</v>
      </c>
      <c r="E388" s="1">
        <v>180</v>
      </c>
      <c r="F388" s="1">
        <v>220</v>
      </c>
      <c r="G388" s="73">
        <f t="shared" si="99"/>
        <v>97.167500000000004</v>
      </c>
      <c r="H388" s="1">
        <f t="shared" ref="H388:H389" si="100">SUM(C388+D388+E388)/3</f>
        <v>153.33333333333334</v>
      </c>
      <c r="I388" s="1">
        <f t="shared" si="96"/>
        <v>56.165833333333339</v>
      </c>
      <c r="J388" s="13">
        <f t="shared" si="97"/>
        <v>57.80310631984289</v>
      </c>
      <c r="S388" s="130"/>
    </row>
    <row r="389" spans="1:19" hidden="1">
      <c r="A389" s="90" t="str">
        <f t="shared" si="98"/>
        <v>رمان</v>
      </c>
      <c r="B389" s="100"/>
      <c r="C389" s="14">
        <v>120</v>
      </c>
      <c r="D389" s="1">
        <v>120</v>
      </c>
      <c r="E389" s="1">
        <v>135</v>
      </c>
      <c r="F389" s="1">
        <v>150</v>
      </c>
      <c r="G389" s="73">
        <v>125.33</v>
      </c>
      <c r="H389" s="1">
        <f t="shared" si="100"/>
        <v>125</v>
      </c>
      <c r="I389" s="1">
        <f t="shared" si="96"/>
        <v>-0.32999999999999829</v>
      </c>
      <c r="J389" s="13">
        <f t="shared" si="97"/>
        <v>-0.26330487512965634</v>
      </c>
      <c r="S389" s="83"/>
    </row>
    <row r="390" spans="1:19" hidden="1">
      <c r="A390" s="90" t="s">
        <v>100</v>
      </c>
      <c r="B390" s="101"/>
      <c r="C390" s="14" t="s">
        <v>77</v>
      </c>
      <c r="D390" s="1" t="s">
        <v>77</v>
      </c>
      <c r="E390" s="1">
        <v>175</v>
      </c>
      <c r="F390" s="1">
        <v>160</v>
      </c>
      <c r="G390" s="73" t="s">
        <v>77</v>
      </c>
      <c r="H390" s="1">
        <f>SUM(E390+F390)/2</f>
        <v>167.5</v>
      </c>
      <c r="I390" s="1" t="s">
        <v>77</v>
      </c>
      <c r="J390" s="13" t="s">
        <v>77</v>
      </c>
      <c r="S390" s="83"/>
    </row>
    <row r="391" spans="1:19" hidden="1">
      <c r="A391" s="93"/>
      <c r="B391" s="76"/>
      <c r="C391" s="77"/>
      <c r="D391" s="78"/>
      <c r="E391" s="78"/>
      <c r="F391" s="78"/>
      <c r="G391" s="75"/>
      <c r="H391" s="78"/>
      <c r="I391" s="79"/>
      <c r="J391" s="42"/>
      <c r="S391" s="83"/>
    </row>
    <row r="392" spans="1:19" hidden="1">
      <c r="A392" s="93"/>
      <c r="B392" s="76"/>
      <c r="C392" s="77"/>
      <c r="D392" s="78"/>
      <c r="E392" s="78"/>
      <c r="F392" s="78"/>
      <c r="G392" s="75"/>
      <c r="H392" s="78"/>
      <c r="I392" s="79"/>
      <c r="J392" s="42"/>
      <c r="S392" s="83"/>
    </row>
    <row r="393" spans="1:19" hidden="1">
      <c r="A393" s="93"/>
      <c r="B393" s="76"/>
      <c r="C393" s="77"/>
      <c r="D393" s="78"/>
      <c r="E393" s="78"/>
      <c r="F393" s="78"/>
      <c r="G393" s="75"/>
      <c r="H393" s="78"/>
      <c r="I393" s="79"/>
      <c r="J393" s="42"/>
      <c r="S393" s="83"/>
    </row>
    <row r="394" spans="1:19" hidden="1">
      <c r="A394" s="93"/>
      <c r="B394" s="76"/>
      <c r="C394" s="77"/>
      <c r="D394" s="78"/>
      <c r="E394" s="78"/>
      <c r="F394" s="78"/>
      <c r="G394" s="75"/>
      <c r="H394" s="75"/>
      <c r="I394" s="75"/>
      <c r="J394" s="75"/>
      <c r="S394" s="83"/>
    </row>
    <row r="395" spans="1:19" hidden="1">
      <c r="A395" s="93"/>
      <c r="B395" s="76"/>
      <c r="C395" s="77"/>
      <c r="D395" s="78"/>
      <c r="E395" s="78"/>
      <c r="F395" s="78"/>
      <c r="G395" s="75"/>
      <c r="H395" s="75"/>
      <c r="I395" s="75"/>
      <c r="J395" s="75"/>
      <c r="S395" s="83"/>
    </row>
    <row r="396" spans="1:19" hidden="1">
      <c r="A396" s="93"/>
      <c r="B396" s="76"/>
      <c r="C396" s="77"/>
      <c r="D396" s="78"/>
      <c r="E396" s="78"/>
      <c r="F396" s="78"/>
      <c r="G396" s="75"/>
      <c r="H396" s="75"/>
      <c r="I396" s="75"/>
      <c r="J396" s="75"/>
      <c r="S396" s="83"/>
    </row>
    <row r="397" spans="1:19" ht="18.75" hidden="1" customHeight="1">
      <c r="A397" s="145" t="s">
        <v>81</v>
      </c>
      <c r="B397" s="134"/>
      <c r="C397" s="134"/>
      <c r="D397" s="134"/>
      <c r="E397" s="134"/>
      <c r="F397" s="134"/>
      <c r="G397" s="134"/>
      <c r="H397" s="134"/>
      <c r="I397" s="134"/>
      <c r="J397" s="134"/>
      <c r="S397" s="83"/>
    </row>
    <row r="398" spans="1:19" hidden="1">
      <c r="A398" s="90" t="e">
        <f>A332</f>
        <v>#REF!</v>
      </c>
      <c r="B398" s="98" t="s">
        <v>66</v>
      </c>
      <c r="C398" s="1">
        <v>1300</v>
      </c>
      <c r="D398" s="1">
        <v>1300</v>
      </c>
      <c r="E398" s="1">
        <v>1300</v>
      </c>
      <c r="F398" s="1">
        <v>1300</v>
      </c>
      <c r="G398" s="5">
        <f>H332</f>
        <v>1300</v>
      </c>
      <c r="H398" s="1">
        <f>(C398+D398+E398+F398)/4</f>
        <v>1300</v>
      </c>
      <c r="I398" s="1">
        <f t="shared" ref="I398:I402" si="101">H398-G398</f>
        <v>0</v>
      </c>
      <c r="J398" s="13">
        <f t="shared" ref="J398:J402" si="102">(I398*100)/G398</f>
        <v>0</v>
      </c>
      <c r="S398" s="83"/>
    </row>
    <row r="399" spans="1:19" hidden="1">
      <c r="A399" s="90" t="e">
        <f t="shared" ref="A399:A402" si="103">A333</f>
        <v>#REF!</v>
      </c>
      <c r="B399" s="98"/>
      <c r="C399" s="1">
        <v>780</v>
      </c>
      <c r="D399" s="1">
        <v>780</v>
      </c>
      <c r="E399" s="1">
        <v>780</v>
      </c>
      <c r="F399" s="1">
        <v>780</v>
      </c>
      <c r="G399" s="5">
        <f t="shared" ref="G399:G402" si="104">H333</f>
        <v>780</v>
      </c>
      <c r="H399" s="1">
        <f>(C399+D399+E399+F399)/4</f>
        <v>780</v>
      </c>
      <c r="I399" s="1">
        <f t="shared" si="101"/>
        <v>0</v>
      </c>
      <c r="J399" s="13">
        <f t="shared" si="102"/>
        <v>0</v>
      </c>
    </row>
    <row r="400" spans="1:19" hidden="1">
      <c r="A400" s="90" t="e">
        <f t="shared" si="103"/>
        <v>#REF!</v>
      </c>
      <c r="B400" s="98"/>
      <c r="C400" s="1">
        <v>600</v>
      </c>
      <c r="D400" s="1">
        <v>600</v>
      </c>
      <c r="E400" s="1">
        <v>600</v>
      </c>
      <c r="F400" s="1">
        <v>600</v>
      </c>
      <c r="G400" s="5">
        <f t="shared" si="104"/>
        <v>600</v>
      </c>
      <c r="H400" s="1">
        <f>(C400+D400+E400+F400)/4</f>
        <v>600</v>
      </c>
      <c r="I400" s="1">
        <f t="shared" si="101"/>
        <v>0</v>
      </c>
      <c r="J400" s="13">
        <f t="shared" si="102"/>
        <v>0</v>
      </c>
    </row>
    <row r="401" spans="1:10" hidden="1">
      <c r="A401" s="90" t="e">
        <f t="shared" si="103"/>
        <v>#REF!</v>
      </c>
      <c r="B401" s="98"/>
      <c r="C401" s="1">
        <v>340</v>
      </c>
      <c r="D401" s="1">
        <v>301.67</v>
      </c>
      <c r="E401" s="69">
        <v>320</v>
      </c>
      <c r="F401" s="1">
        <v>337.5</v>
      </c>
      <c r="G401" s="5">
        <f t="shared" si="104"/>
        <v>335.83249999999998</v>
      </c>
      <c r="H401" s="1">
        <f>(C401+D401+E401+F401)/4</f>
        <v>324.79250000000002</v>
      </c>
      <c r="I401" s="1">
        <f t="shared" si="101"/>
        <v>-11.039999999999964</v>
      </c>
      <c r="J401" s="13">
        <f t="shared" si="102"/>
        <v>-3.2873530703550027</v>
      </c>
    </row>
    <row r="402" spans="1:10" ht="30" hidden="1">
      <c r="A402" s="90" t="e">
        <f t="shared" si="103"/>
        <v>#REF!</v>
      </c>
      <c r="B402" s="22" t="s">
        <v>82</v>
      </c>
      <c r="C402" s="1">
        <v>250</v>
      </c>
      <c r="D402" s="1">
        <v>250</v>
      </c>
      <c r="E402" s="70">
        <v>250</v>
      </c>
      <c r="F402" s="1">
        <v>277.55</v>
      </c>
      <c r="G402" s="5">
        <f t="shared" si="104"/>
        <v>250</v>
      </c>
      <c r="H402" s="1">
        <f>(C402+D402+E402+F402)/4</f>
        <v>256.88749999999999</v>
      </c>
      <c r="I402" s="1">
        <f t="shared" si="101"/>
        <v>6.8874999999999886</v>
      </c>
      <c r="J402" s="13">
        <f t="shared" si="102"/>
        <v>2.7549999999999955</v>
      </c>
    </row>
    <row r="403" spans="1:10" ht="18.75" hidden="1" customHeight="1">
      <c r="A403" s="144" t="s">
        <v>70</v>
      </c>
      <c r="B403" s="144"/>
      <c r="C403" s="144"/>
      <c r="D403" s="144"/>
      <c r="E403" s="144"/>
      <c r="F403" s="144"/>
      <c r="G403" s="144"/>
      <c r="H403" s="144"/>
      <c r="I403" s="144"/>
      <c r="J403" s="144"/>
    </row>
    <row r="404" spans="1:10" hidden="1">
      <c r="A404" s="90" t="str">
        <f>A338</f>
        <v>الإسمنت الرمادي</v>
      </c>
      <c r="B404" s="72" t="s">
        <v>74</v>
      </c>
      <c r="C404" s="30">
        <v>600</v>
      </c>
      <c r="D404" s="30">
        <v>600</v>
      </c>
      <c r="E404" s="30">
        <v>600</v>
      </c>
      <c r="F404" s="30">
        <v>600</v>
      </c>
      <c r="G404" s="31">
        <f>H338</f>
        <v>650</v>
      </c>
      <c r="H404" s="1">
        <f>(C404+D404+E404+F404)/4</f>
        <v>600</v>
      </c>
      <c r="I404" s="1">
        <f t="shared" ref="I404:I406" si="105">H404-G404</f>
        <v>-50</v>
      </c>
      <c r="J404" s="13">
        <f t="shared" ref="J404:J406" si="106">(I404*100)/G404</f>
        <v>-7.6923076923076925</v>
      </c>
    </row>
    <row r="405" spans="1:10" hidden="1">
      <c r="A405" s="90" t="str">
        <f t="shared" ref="A405:A406" si="107">A339</f>
        <v>حديد الخرسانة</v>
      </c>
      <c r="B405" s="72" t="s">
        <v>75</v>
      </c>
      <c r="C405" s="30">
        <v>5800</v>
      </c>
      <c r="D405" s="30">
        <v>5800</v>
      </c>
      <c r="E405" s="30">
        <v>5800</v>
      </c>
      <c r="F405" s="30">
        <v>5800</v>
      </c>
      <c r="G405" s="31">
        <f t="shared" ref="G405:G406" si="108">H339</f>
        <v>5800</v>
      </c>
      <c r="H405" s="1">
        <f>(C405+D405+E405+F405)/4</f>
        <v>5800</v>
      </c>
      <c r="I405" s="1">
        <f t="shared" si="105"/>
        <v>0</v>
      </c>
      <c r="J405" s="13">
        <f t="shared" si="106"/>
        <v>0</v>
      </c>
    </row>
    <row r="406" spans="1:10" hidden="1">
      <c r="A406" s="90" t="str">
        <f t="shared" si="107"/>
        <v xml:space="preserve">الخشب </v>
      </c>
      <c r="B406" s="72" t="s">
        <v>76</v>
      </c>
      <c r="C406" s="30">
        <v>5400</v>
      </c>
      <c r="D406" s="30">
        <v>5400</v>
      </c>
      <c r="E406" s="30">
        <v>5400</v>
      </c>
      <c r="F406" s="30">
        <v>5400</v>
      </c>
      <c r="G406" s="31">
        <f t="shared" si="108"/>
        <v>5400</v>
      </c>
      <c r="H406" s="1">
        <f>(C406+D406+E406+F406)/4</f>
        <v>5400</v>
      </c>
      <c r="I406" s="1">
        <f t="shared" si="105"/>
        <v>0</v>
      </c>
      <c r="J406" s="13">
        <f t="shared" si="106"/>
        <v>0</v>
      </c>
    </row>
    <row r="407" spans="1:10" hidden="1"/>
    <row r="408" spans="1:10" hidden="1"/>
    <row r="409" spans="1:10" hidden="1"/>
    <row r="410" spans="1:10" hidden="1"/>
    <row r="411" spans="1:10" hidden="1"/>
    <row r="412" spans="1:10" hidden="1"/>
    <row r="413" spans="1:10" hidden="1"/>
    <row r="414" spans="1:10" hidden="1"/>
    <row r="415" spans="1:10" hidden="1"/>
    <row r="416" spans="1:10" hidden="1"/>
    <row r="417" spans="1:20" hidden="1"/>
    <row r="418" spans="1:20" hidden="1"/>
    <row r="419" spans="1:20" hidden="1"/>
    <row r="420" spans="1:20" hidden="1"/>
    <row r="421" spans="1:20" hidden="1"/>
    <row r="422" spans="1:20" hidden="1"/>
    <row r="423" spans="1:20" hidden="1"/>
    <row r="424" spans="1:20" hidden="1"/>
    <row r="425" spans="1:20" hidden="1"/>
    <row r="426" spans="1:20" hidden="1"/>
    <row r="427" spans="1:20" hidden="1"/>
    <row r="428" spans="1:20" hidden="1"/>
    <row r="429" spans="1:20" hidden="1"/>
    <row r="430" spans="1:20" hidden="1"/>
    <row r="431" spans="1:20" ht="21" hidden="1">
      <c r="A431" s="114" t="s">
        <v>104</v>
      </c>
      <c r="B431" s="114"/>
      <c r="C431" s="114"/>
      <c r="D431" s="114"/>
      <c r="E431" s="114"/>
      <c r="F431" s="114"/>
      <c r="G431" s="114"/>
      <c r="H431" s="114"/>
      <c r="I431" s="114"/>
      <c r="J431" s="114"/>
      <c r="M431" s="102"/>
      <c r="N431" s="102"/>
      <c r="O431" s="102"/>
      <c r="P431" s="102"/>
      <c r="Q431" s="102"/>
      <c r="R431" s="102"/>
      <c r="S431" s="102"/>
      <c r="T431" s="102"/>
    </row>
    <row r="432" spans="1:20" ht="17.25" hidden="1">
      <c r="A432" s="115" t="s">
        <v>0</v>
      </c>
      <c r="B432" s="116"/>
      <c r="C432" s="116"/>
      <c r="D432" s="116"/>
      <c r="E432" s="116"/>
      <c r="F432" s="116"/>
      <c r="G432" s="116"/>
      <c r="H432" s="116"/>
      <c r="I432" s="116"/>
      <c r="J432" s="116"/>
    </row>
    <row r="433" spans="1:18" hidden="1">
      <c r="A433" s="117" t="s">
        <v>1</v>
      </c>
      <c r="B433" s="117" t="s">
        <v>57</v>
      </c>
      <c r="C433" s="120" t="s">
        <v>101</v>
      </c>
      <c r="D433" s="121"/>
      <c r="E433" s="121"/>
      <c r="F433" s="122"/>
      <c r="G433" s="120" t="s">
        <v>59</v>
      </c>
      <c r="H433" s="122"/>
      <c r="I433" s="123" t="s">
        <v>60</v>
      </c>
      <c r="J433" s="124"/>
      <c r="L433" s="96" t="s">
        <v>105</v>
      </c>
      <c r="M433" s="96"/>
      <c r="N433" s="96"/>
      <c r="O433" s="96"/>
      <c r="P433" s="96"/>
      <c r="Q433" s="96"/>
      <c r="R433" s="96"/>
    </row>
    <row r="434" spans="1:18" ht="30" hidden="1">
      <c r="A434" s="118"/>
      <c r="B434" s="118"/>
      <c r="C434" s="81" t="s">
        <v>2</v>
      </c>
      <c r="D434" s="81" t="s">
        <v>3</v>
      </c>
      <c r="E434" s="81" t="s">
        <v>4</v>
      </c>
      <c r="F434" s="81" t="s">
        <v>5</v>
      </c>
      <c r="G434" s="125" t="s">
        <v>6</v>
      </c>
      <c r="H434" s="127" t="s">
        <v>64</v>
      </c>
      <c r="I434" s="35" t="s">
        <v>61</v>
      </c>
      <c r="J434" s="35" t="s">
        <v>62</v>
      </c>
    </row>
    <row r="435" spans="1:18" hidden="1">
      <c r="A435" s="119"/>
      <c r="B435" s="119"/>
      <c r="C435" s="3" t="s">
        <v>7</v>
      </c>
      <c r="D435" s="3" t="s">
        <v>7</v>
      </c>
      <c r="E435" s="3" t="s">
        <v>7</v>
      </c>
      <c r="F435" s="3" t="s">
        <v>7</v>
      </c>
      <c r="G435" s="126"/>
      <c r="H435" s="128"/>
      <c r="I435" s="36"/>
      <c r="J435" s="36"/>
    </row>
    <row r="436" spans="1:18" hidden="1">
      <c r="A436" s="107" t="s">
        <v>63</v>
      </c>
      <c r="B436" s="108"/>
      <c r="C436" s="108"/>
      <c r="D436" s="108"/>
      <c r="E436" s="108"/>
      <c r="F436" s="108"/>
      <c r="G436" s="108"/>
      <c r="H436" s="108"/>
      <c r="I436" s="108"/>
      <c r="J436" s="108"/>
    </row>
    <row r="437" spans="1:18" hidden="1">
      <c r="A437" s="109"/>
      <c r="B437" s="110"/>
      <c r="C437" s="110"/>
      <c r="D437" s="110"/>
      <c r="E437" s="110"/>
      <c r="F437" s="110"/>
      <c r="G437" s="110"/>
      <c r="H437" s="110"/>
      <c r="I437" s="110"/>
      <c r="J437" s="110"/>
    </row>
    <row r="438" spans="1:18" hidden="1">
      <c r="A438" s="38" t="e">
        <f>A350</f>
        <v>#REF!</v>
      </c>
      <c r="B438" s="99" t="s">
        <v>66</v>
      </c>
      <c r="C438" s="1">
        <v>900</v>
      </c>
      <c r="D438" s="1">
        <v>900</v>
      </c>
      <c r="E438" s="1">
        <v>900</v>
      </c>
      <c r="F438" s="1">
        <v>900</v>
      </c>
      <c r="G438" s="82">
        <v>900</v>
      </c>
      <c r="H438" s="1">
        <f t="shared" ref="H438:H454" si="109">(C438+D438+E438+F438)/4</f>
        <v>900</v>
      </c>
      <c r="I438" s="1">
        <f>H438-G438</f>
        <v>0</v>
      </c>
      <c r="J438" s="13">
        <f>(I438*100)/G438</f>
        <v>0</v>
      </c>
    </row>
    <row r="439" spans="1:18" hidden="1">
      <c r="A439" s="38" t="e">
        <f t="shared" ref="A439:A454" si="110">A351</f>
        <v>#REF!</v>
      </c>
      <c r="B439" s="100"/>
      <c r="C439" s="1">
        <v>1000</v>
      </c>
      <c r="D439" s="1">
        <v>1000</v>
      </c>
      <c r="E439" s="1">
        <v>1000</v>
      </c>
      <c r="F439" s="1">
        <v>1000</v>
      </c>
      <c r="G439" s="82">
        <v>1000</v>
      </c>
      <c r="H439" s="1">
        <f t="shared" si="109"/>
        <v>1000</v>
      </c>
      <c r="I439" s="1">
        <f t="shared" ref="I439:I454" si="111">H439-G439</f>
        <v>0</v>
      </c>
      <c r="J439" s="13">
        <f t="shared" ref="J439:J454" si="112">(I439*100)/G439</f>
        <v>0</v>
      </c>
    </row>
    <row r="440" spans="1:18" hidden="1">
      <c r="A440" s="38" t="e">
        <f t="shared" si="110"/>
        <v>#REF!</v>
      </c>
      <c r="B440" s="100"/>
      <c r="C440" s="1">
        <v>60</v>
      </c>
      <c r="D440" s="1">
        <v>60</v>
      </c>
      <c r="E440" s="1">
        <v>60</v>
      </c>
      <c r="F440" s="1">
        <v>60</v>
      </c>
      <c r="G440" s="82">
        <v>60</v>
      </c>
      <c r="H440" s="1">
        <f t="shared" si="109"/>
        <v>60</v>
      </c>
      <c r="I440" s="1">
        <f t="shared" si="111"/>
        <v>0</v>
      </c>
      <c r="J440" s="13">
        <f t="shared" si="112"/>
        <v>0</v>
      </c>
      <c r="L440" s="96"/>
      <c r="M440" s="96"/>
      <c r="N440" s="96"/>
      <c r="O440" s="96"/>
      <c r="P440" s="96"/>
      <c r="Q440" s="96"/>
      <c r="R440" s="96"/>
    </row>
    <row r="441" spans="1:18" hidden="1">
      <c r="A441" s="38" t="e">
        <f t="shared" si="110"/>
        <v>#REF!</v>
      </c>
      <c r="B441" s="101"/>
      <c r="C441" s="1">
        <v>87</v>
      </c>
      <c r="D441" s="1">
        <v>87</v>
      </c>
      <c r="E441" s="1">
        <v>87</v>
      </c>
      <c r="F441" s="1">
        <v>87</v>
      </c>
      <c r="G441" s="82">
        <v>89</v>
      </c>
      <c r="H441" s="1">
        <f t="shared" si="109"/>
        <v>87</v>
      </c>
      <c r="I441" s="1">
        <f t="shared" si="111"/>
        <v>-2</v>
      </c>
      <c r="J441" s="13">
        <f t="shared" si="112"/>
        <v>-2.2471910112359552</v>
      </c>
    </row>
    <row r="442" spans="1:18" hidden="1">
      <c r="A442" s="38" t="str">
        <f t="shared" si="110"/>
        <v>فرينة الاطفال-بليدينا-</v>
      </c>
      <c r="B442" s="111" t="s">
        <v>67</v>
      </c>
      <c r="C442" s="1">
        <v>240</v>
      </c>
      <c r="D442" s="1">
        <v>240</v>
      </c>
      <c r="E442" s="1">
        <v>240</v>
      </c>
      <c r="F442" s="1">
        <v>240</v>
      </c>
      <c r="G442" s="82">
        <v>240</v>
      </c>
      <c r="H442" s="1">
        <f t="shared" si="109"/>
        <v>240</v>
      </c>
      <c r="I442" s="1">
        <f t="shared" si="111"/>
        <v>0</v>
      </c>
      <c r="J442" s="13">
        <f t="shared" si="112"/>
        <v>0</v>
      </c>
    </row>
    <row r="443" spans="1:18" hidden="1">
      <c r="A443" s="38" t="e">
        <f t="shared" si="110"/>
        <v>#REF!</v>
      </c>
      <c r="B443" s="112"/>
      <c r="C443" s="1">
        <v>450</v>
      </c>
      <c r="D443" s="1">
        <v>450</v>
      </c>
      <c r="E443" s="1">
        <v>450</v>
      </c>
      <c r="F443" s="1">
        <v>450</v>
      </c>
      <c r="G443" s="82">
        <v>450</v>
      </c>
      <c r="H443" s="1">
        <f t="shared" si="109"/>
        <v>450</v>
      </c>
      <c r="I443" s="1">
        <f t="shared" si="111"/>
        <v>0</v>
      </c>
      <c r="J443" s="13">
        <f t="shared" si="112"/>
        <v>0</v>
      </c>
    </row>
    <row r="444" spans="1:18" hidden="1">
      <c r="A444" s="38" t="e">
        <f t="shared" si="110"/>
        <v>#REF!</v>
      </c>
      <c r="B444" s="113"/>
      <c r="C444" s="1">
        <v>360</v>
      </c>
      <c r="D444" s="1">
        <v>360</v>
      </c>
      <c r="E444" s="1">
        <v>360</v>
      </c>
      <c r="F444" s="1">
        <v>360</v>
      </c>
      <c r="G444" s="82">
        <v>373.33</v>
      </c>
      <c r="H444" s="1">
        <f t="shared" si="109"/>
        <v>360</v>
      </c>
      <c r="I444" s="1">
        <f t="shared" si="111"/>
        <v>-13.329999999999984</v>
      </c>
      <c r="J444" s="13">
        <f t="shared" si="112"/>
        <v>-3.5705675943535171</v>
      </c>
    </row>
    <row r="445" spans="1:18" hidden="1">
      <c r="A445" s="38" t="e">
        <f t="shared" si="110"/>
        <v>#REF!</v>
      </c>
      <c r="B445" s="98" t="s">
        <v>66</v>
      </c>
      <c r="C445" s="1">
        <v>600</v>
      </c>
      <c r="D445" s="1">
        <v>600</v>
      </c>
      <c r="E445" s="1">
        <v>600</v>
      </c>
      <c r="F445" s="1">
        <v>600</v>
      </c>
      <c r="G445" s="82">
        <v>600</v>
      </c>
      <c r="H445" s="1">
        <f t="shared" si="109"/>
        <v>600</v>
      </c>
      <c r="I445" s="1">
        <f t="shared" si="111"/>
        <v>0</v>
      </c>
      <c r="J445" s="13">
        <f t="shared" si="112"/>
        <v>0</v>
      </c>
    </row>
    <row r="446" spans="1:18" hidden="1">
      <c r="A446" s="38" t="e">
        <f t="shared" si="110"/>
        <v>#REF!</v>
      </c>
      <c r="B446" s="98"/>
      <c r="C446" s="1">
        <v>400</v>
      </c>
      <c r="D446" s="1">
        <v>400</v>
      </c>
      <c r="E446" s="1">
        <v>400</v>
      </c>
      <c r="F446" s="1">
        <v>400</v>
      </c>
      <c r="G446" s="82">
        <v>400</v>
      </c>
      <c r="H446" s="1">
        <f t="shared" si="109"/>
        <v>400</v>
      </c>
      <c r="I446" s="1">
        <f t="shared" si="111"/>
        <v>0</v>
      </c>
      <c r="J446" s="13">
        <f t="shared" si="112"/>
        <v>0</v>
      </c>
    </row>
    <row r="447" spans="1:18" hidden="1">
      <c r="A447" s="38" t="e">
        <f t="shared" si="110"/>
        <v>#REF!</v>
      </c>
      <c r="B447" s="60" t="s">
        <v>67</v>
      </c>
      <c r="C447" s="1">
        <v>190</v>
      </c>
      <c r="D447" s="1">
        <v>190</v>
      </c>
      <c r="E447" s="1">
        <v>190</v>
      </c>
      <c r="F447" s="1">
        <v>190</v>
      </c>
      <c r="G447" s="82">
        <v>181.33</v>
      </c>
      <c r="H447" s="1">
        <f t="shared" si="109"/>
        <v>190</v>
      </c>
      <c r="I447" s="1">
        <f t="shared" si="111"/>
        <v>8.6699999999999875</v>
      </c>
      <c r="J447" s="13">
        <f t="shared" si="112"/>
        <v>4.7813378922406589</v>
      </c>
    </row>
    <row r="448" spans="1:18" hidden="1">
      <c r="A448" s="38" t="e">
        <f t="shared" si="110"/>
        <v>#REF!</v>
      </c>
      <c r="B448" s="60" t="s">
        <v>68</v>
      </c>
      <c r="C448" s="1">
        <v>570</v>
      </c>
      <c r="D448" s="1">
        <v>570</v>
      </c>
      <c r="E448" s="1">
        <v>570</v>
      </c>
      <c r="F448" s="1">
        <v>570</v>
      </c>
      <c r="G448" s="82">
        <v>576.66999999999996</v>
      </c>
      <c r="H448" s="1">
        <f t="shared" si="109"/>
        <v>570</v>
      </c>
      <c r="I448" s="1">
        <f t="shared" si="111"/>
        <v>-6.6699999999999591</v>
      </c>
      <c r="J448" s="13">
        <f t="shared" si="112"/>
        <v>-1.1566407130594552</v>
      </c>
    </row>
    <row r="449" spans="1:10" hidden="1">
      <c r="A449" s="38" t="e">
        <f t="shared" si="110"/>
        <v>#REF!</v>
      </c>
      <c r="B449" s="99" t="s">
        <v>66</v>
      </c>
      <c r="C449" s="1">
        <v>190</v>
      </c>
      <c r="D449" s="1">
        <v>160</v>
      </c>
      <c r="E449" s="1">
        <v>160</v>
      </c>
      <c r="F449" s="1">
        <v>160</v>
      </c>
      <c r="G449" s="82">
        <v>190</v>
      </c>
      <c r="H449" s="1">
        <f t="shared" si="109"/>
        <v>167.5</v>
      </c>
      <c r="I449" s="1">
        <f t="shared" si="111"/>
        <v>-22.5</v>
      </c>
      <c r="J449" s="13">
        <f t="shared" si="112"/>
        <v>-11.842105263157896</v>
      </c>
    </row>
    <row r="450" spans="1:10" hidden="1">
      <c r="A450" s="38" t="e">
        <f t="shared" si="110"/>
        <v>#REF!</v>
      </c>
      <c r="B450" s="100"/>
      <c r="C450" s="1">
        <v>200</v>
      </c>
      <c r="D450" s="1">
        <v>180</v>
      </c>
      <c r="E450" s="1">
        <v>180</v>
      </c>
      <c r="F450" s="1">
        <v>180</v>
      </c>
      <c r="G450" s="82">
        <v>200</v>
      </c>
      <c r="H450" s="1">
        <f t="shared" si="109"/>
        <v>185</v>
      </c>
      <c r="I450" s="1">
        <f t="shared" si="111"/>
        <v>-15</v>
      </c>
      <c r="J450" s="13">
        <f t="shared" si="112"/>
        <v>-7.5</v>
      </c>
    </row>
    <row r="451" spans="1:10" hidden="1">
      <c r="A451" s="38" t="e">
        <f t="shared" si="110"/>
        <v>#REF!</v>
      </c>
      <c r="B451" s="100"/>
      <c r="C451" s="1">
        <v>200</v>
      </c>
      <c r="D451" s="1">
        <v>220</v>
      </c>
      <c r="E451" s="1">
        <v>220</v>
      </c>
      <c r="F451" s="1">
        <v>220</v>
      </c>
      <c r="G451" s="82">
        <v>200</v>
      </c>
      <c r="H451" s="1">
        <f t="shared" si="109"/>
        <v>215</v>
      </c>
      <c r="I451" s="1">
        <f t="shared" si="111"/>
        <v>15</v>
      </c>
      <c r="J451" s="13">
        <f t="shared" si="112"/>
        <v>7.5</v>
      </c>
    </row>
    <row r="452" spans="1:10" hidden="1">
      <c r="A452" s="38" t="e">
        <f t="shared" si="110"/>
        <v>#REF!</v>
      </c>
      <c r="B452" s="100"/>
      <c r="C452" s="1">
        <v>80</v>
      </c>
      <c r="D452" s="1">
        <v>80</v>
      </c>
      <c r="E452" s="1">
        <v>80</v>
      </c>
      <c r="F452" s="1">
        <v>80</v>
      </c>
      <c r="G452" s="82">
        <v>80</v>
      </c>
      <c r="H452" s="1">
        <f t="shared" si="109"/>
        <v>80</v>
      </c>
      <c r="I452" s="1">
        <f t="shared" si="111"/>
        <v>0</v>
      </c>
      <c r="J452" s="13">
        <f t="shared" si="112"/>
        <v>0</v>
      </c>
    </row>
    <row r="453" spans="1:10" hidden="1">
      <c r="A453" s="38" t="e">
        <f t="shared" si="110"/>
        <v>#REF!</v>
      </c>
      <c r="B453" s="100"/>
      <c r="C453" s="1">
        <v>85</v>
      </c>
      <c r="D453" s="1">
        <v>100</v>
      </c>
      <c r="E453" s="1">
        <v>100</v>
      </c>
      <c r="F453" s="1">
        <v>100</v>
      </c>
      <c r="G453" s="82">
        <v>85</v>
      </c>
      <c r="H453" s="1">
        <f t="shared" si="109"/>
        <v>96.25</v>
      </c>
      <c r="I453" s="1">
        <f t="shared" si="111"/>
        <v>11.25</v>
      </c>
      <c r="J453" s="13">
        <f t="shared" si="112"/>
        <v>13.235294117647058</v>
      </c>
    </row>
    <row r="454" spans="1:10" hidden="1">
      <c r="A454" s="38" t="e">
        <f t="shared" si="110"/>
        <v>#REF!</v>
      </c>
      <c r="B454" s="101"/>
      <c r="C454" s="1">
        <v>180</v>
      </c>
      <c r="D454" s="1">
        <v>180</v>
      </c>
      <c r="E454" s="1">
        <v>180</v>
      </c>
      <c r="F454" s="1">
        <v>180</v>
      </c>
      <c r="G454" s="82">
        <v>180</v>
      </c>
      <c r="H454" s="1">
        <f t="shared" si="109"/>
        <v>180</v>
      </c>
      <c r="I454" s="1">
        <f t="shared" si="111"/>
        <v>0</v>
      </c>
      <c r="J454" s="13">
        <f t="shared" si="112"/>
        <v>0</v>
      </c>
    </row>
    <row r="455" spans="1:10" hidden="1">
      <c r="A455" s="105" t="s">
        <v>65</v>
      </c>
      <c r="B455" s="105"/>
      <c r="C455" s="105"/>
      <c r="D455" s="105"/>
      <c r="E455" s="105"/>
      <c r="F455" s="105"/>
      <c r="G455" s="105"/>
      <c r="H455" s="105"/>
      <c r="I455" s="105"/>
      <c r="J455" s="105"/>
    </row>
    <row r="456" spans="1:10" ht="17.25" hidden="1" customHeight="1">
      <c r="A456" s="106"/>
      <c r="B456" s="106"/>
      <c r="C456" s="106"/>
      <c r="D456" s="106"/>
      <c r="E456" s="106"/>
      <c r="F456" s="106"/>
      <c r="G456" s="106"/>
      <c r="H456" s="106"/>
      <c r="I456" s="106"/>
      <c r="J456" s="106"/>
    </row>
    <row r="457" spans="1:10" hidden="1">
      <c r="A457" s="89" t="e">
        <f>A368</f>
        <v>#REF!</v>
      </c>
      <c r="B457" s="99" t="s">
        <v>66</v>
      </c>
      <c r="C457" s="1">
        <v>40</v>
      </c>
      <c r="D457" s="1">
        <v>40</v>
      </c>
      <c r="E457" s="1">
        <v>40</v>
      </c>
      <c r="F457" s="1">
        <v>40</v>
      </c>
      <c r="G457" s="82">
        <v>48.33</v>
      </c>
      <c r="H457" s="1">
        <f t="shared" ref="H457:H468" si="113">(C457+D457+E457+F457)/4</f>
        <v>40</v>
      </c>
      <c r="I457" s="1">
        <f t="shared" ref="I457:I460" si="114">H457-G457</f>
        <v>-8.3299999999999983</v>
      </c>
      <c r="J457" s="13">
        <f t="shared" ref="J457:J460" si="115">(I457*100)/G457</f>
        <v>-17.235671425615557</v>
      </c>
    </row>
    <row r="458" spans="1:10" hidden="1">
      <c r="A458" s="89" t="e">
        <f t="shared" ref="A458:A468" si="116">A369</f>
        <v>#REF!</v>
      </c>
      <c r="B458" s="100"/>
      <c r="C458" s="1">
        <v>50</v>
      </c>
      <c r="D458" s="1">
        <v>45</v>
      </c>
      <c r="E458" s="1">
        <v>35</v>
      </c>
      <c r="F458" s="1">
        <v>30</v>
      </c>
      <c r="G458" s="82">
        <v>56.67</v>
      </c>
      <c r="H458" s="1">
        <f t="shared" si="113"/>
        <v>40</v>
      </c>
      <c r="I458" s="1">
        <f t="shared" si="114"/>
        <v>-16.670000000000002</v>
      </c>
      <c r="J458" s="13">
        <f t="shared" si="115"/>
        <v>-29.415916710781723</v>
      </c>
    </row>
    <row r="459" spans="1:10" hidden="1">
      <c r="A459" s="89" t="str">
        <f t="shared" si="116"/>
        <v>بصل جاف</v>
      </c>
      <c r="B459" s="100"/>
      <c r="C459" s="1">
        <v>65</v>
      </c>
      <c r="D459" s="1">
        <v>71.67</v>
      </c>
      <c r="E459" s="1">
        <v>70</v>
      </c>
      <c r="F459" s="1">
        <v>73.33</v>
      </c>
      <c r="G459" s="82">
        <v>70</v>
      </c>
      <c r="H459" s="1">
        <f t="shared" si="113"/>
        <v>70</v>
      </c>
      <c r="I459" s="1">
        <f t="shared" si="114"/>
        <v>0</v>
      </c>
      <c r="J459" s="13">
        <f t="shared" si="115"/>
        <v>0</v>
      </c>
    </row>
    <row r="460" spans="1:10" hidden="1">
      <c r="A460" s="89" t="str">
        <f t="shared" si="116"/>
        <v>بصل اخضر</v>
      </c>
      <c r="B460" s="100"/>
      <c r="C460" s="1">
        <v>50</v>
      </c>
      <c r="D460" s="1">
        <v>50</v>
      </c>
      <c r="E460" s="1">
        <v>55</v>
      </c>
      <c r="F460" s="1">
        <v>60</v>
      </c>
      <c r="G460" s="82">
        <v>59</v>
      </c>
      <c r="H460" s="1">
        <f t="shared" si="113"/>
        <v>53.75</v>
      </c>
      <c r="I460" s="1">
        <f t="shared" si="114"/>
        <v>-5.25</v>
      </c>
      <c r="J460" s="13">
        <f t="shared" si="115"/>
        <v>-8.898305084745763</v>
      </c>
    </row>
    <row r="461" spans="1:10" hidden="1">
      <c r="A461" s="89" t="e">
        <f t="shared" si="116"/>
        <v>#REF!</v>
      </c>
      <c r="B461" s="100"/>
      <c r="C461" s="1">
        <v>56.67</v>
      </c>
      <c r="D461" s="1">
        <v>50</v>
      </c>
      <c r="E461" s="1">
        <v>53.33</v>
      </c>
      <c r="F461" s="1">
        <v>55</v>
      </c>
      <c r="G461" s="82">
        <v>53.33</v>
      </c>
      <c r="H461" s="1">
        <f t="shared" si="113"/>
        <v>53.75</v>
      </c>
      <c r="I461" s="1">
        <f t="shared" ref="I461:I470" si="117">H461-G461</f>
        <v>0.42000000000000171</v>
      </c>
      <c r="J461" s="13">
        <f t="shared" ref="J461:J468" si="118">(I461*100)/G461</f>
        <v>0.78754922182636733</v>
      </c>
    </row>
    <row r="462" spans="1:10" hidden="1">
      <c r="A462" s="89" t="e">
        <f t="shared" si="116"/>
        <v>#REF!</v>
      </c>
      <c r="B462" s="100"/>
      <c r="C462" s="1">
        <v>118.33</v>
      </c>
      <c r="D462" s="1">
        <v>106.67</v>
      </c>
      <c r="E462" s="1">
        <v>81.67</v>
      </c>
      <c r="F462" s="1">
        <v>93.33</v>
      </c>
      <c r="G462" s="82">
        <v>142.58000000000001</v>
      </c>
      <c r="H462" s="1">
        <f t="shared" si="113"/>
        <v>100</v>
      </c>
      <c r="I462" s="1">
        <f t="shared" si="117"/>
        <v>-42.580000000000013</v>
      </c>
      <c r="J462" s="13">
        <f t="shared" si="118"/>
        <v>-29.863936035909667</v>
      </c>
    </row>
    <row r="463" spans="1:10" hidden="1">
      <c r="A463" s="89" t="e">
        <f t="shared" si="116"/>
        <v>#REF!</v>
      </c>
      <c r="B463" s="100"/>
      <c r="C463" s="1">
        <v>50</v>
      </c>
      <c r="D463" s="1">
        <v>50</v>
      </c>
      <c r="E463" s="1">
        <v>45</v>
      </c>
      <c r="F463" s="1">
        <v>45</v>
      </c>
      <c r="G463" s="82">
        <v>52.5</v>
      </c>
      <c r="H463" s="1">
        <f t="shared" si="113"/>
        <v>47.5</v>
      </c>
      <c r="I463" s="1">
        <f t="shared" si="117"/>
        <v>-5</v>
      </c>
      <c r="J463" s="13">
        <f t="shared" si="118"/>
        <v>-9.5238095238095237</v>
      </c>
    </row>
    <row r="464" spans="1:10" hidden="1">
      <c r="A464" s="89" t="e">
        <f t="shared" si="116"/>
        <v>#REF!</v>
      </c>
      <c r="B464" s="100"/>
      <c r="C464" s="1">
        <v>145</v>
      </c>
      <c r="D464" s="1">
        <v>145</v>
      </c>
      <c r="E464" s="1">
        <v>130</v>
      </c>
      <c r="F464" s="1">
        <v>130</v>
      </c>
      <c r="G464" s="82">
        <v>133.58000000000001</v>
      </c>
      <c r="H464" s="1">
        <f t="shared" si="113"/>
        <v>137.5</v>
      </c>
      <c r="I464" s="1">
        <f t="shared" si="117"/>
        <v>3.9199999999999875</v>
      </c>
      <c r="J464" s="13">
        <f t="shared" si="118"/>
        <v>2.9345710435693868</v>
      </c>
    </row>
    <row r="465" spans="1:10" hidden="1">
      <c r="A465" s="89" t="e">
        <f t="shared" si="116"/>
        <v>#REF!</v>
      </c>
      <c r="B465" s="100"/>
      <c r="C465" s="1">
        <v>150</v>
      </c>
      <c r="D465" s="1">
        <v>155</v>
      </c>
      <c r="E465" s="1">
        <v>143.33000000000001</v>
      </c>
      <c r="F465" s="1">
        <v>130</v>
      </c>
      <c r="G465" s="82">
        <v>135.25</v>
      </c>
      <c r="H465" s="1">
        <f t="shared" si="113"/>
        <v>144.58250000000001</v>
      </c>
      <c r="I465" s="1">
        <f t="shared" si="117"/>
        <v>9.3325000000000102</v>
      </c>
      <c r="J465" s="13">
        <f t="shared" si="118"/>
        <v>6.9001848428835562</v>
      </c>
    </row>
    <row r="466" spans="1:10" hidden="1">
      <c r="A466" s="89" t="e">
        <f t="shared" si="116"/>
        <v>#REF!</v>
      </c>
      <c r="B466" s="100"/>
      <c r="C466" s="1">
        <v>193.33</v>
      </c>
      <c r="D466" s="1">
        <v>213.33</v>
      </c>
      <c r="E466" s="1">
        <v>180</v>
      </c>
      <c r="F466" s="1">
        <v>240</v>
      </c>
      <c r="G466" s="82">
        <v>145.08000000000001</v>
      </c>
      <c r="H466" s="1">
        <f t="shared" si="113"/>
        <v>206.66500000000002</v>
      </c>
      <c r="I466" s="1">
        <f t="shared" si="117"/>
        <v>61.585000000000008</v>
      </c>
      <c r="J466" s="13">
        <f t="shared" si="118"/>
        <v>42.448993658671078</v>
      </c>
    </row>
    <row r="467" spans="1:10" hidden="1">
      <c r="A467" s="89" t="e">
        <f t="shared" si="116"/>
        <v>#REF!</v>
      </c>
      <c r="B467" s="100"/>
      <c r="C467" s="1">
        <v>60</v>
      </c>
      <c r="D467" s="1">
        <v>60</v>
      </c>
      <c r="E467" s="1">
        <v>55</v>
      </c>
      <c r="F467" s="1">
        <v>50</v>
      </c>
      <c r="G467" s="82">
        <v>54.58</v>
      </c>
      <c r="H467" s="1">
        <f t="shared" si="113"/>
        <v>56.25</v>
      </c>
      <c r="I467" s="1">
        <f t="shared" si="117"/>
        <v>1.6700000000000017</v>
      </c>
      <c r="J467" s="13">
        <f t="shared" si="118"/>
        <v>3.0597288384023482</v>
      </c>
    </row>
    <row r="468" spans="1:10" hidden="1">
      <c r="A468" s="89" t="e">
        <f t="shared" si="116"/>
        <v>#REF!</v>
      </c>
      <c r="B468" s="100"/>
      <c r="C468" s="1">
        <v>550</v>
      </c>
      <c r="D468" s="1">
        <v>600</v>
      </c>
      <c r="E468" s="1">
        <v>600</v>
      </c>
      <c r="F468" s="1">
        <v>600</v>
      </c>
      <c r="G468" s="82">
        <v>527.08000000000004</v>
      </c>
      <c r="H468" s="1">
        <f t="shared" si="113"/>
        <v>587.5</v>
      </c>
      <c r="I468" s="1">
        <f t="shared" si="117"/>
        <v>60.419999999999959</v>
      </c>
      <c r="J468" s="13">
        <f t="shared" si="118"/>
        <v>11.463155498216581</v>
      </c>
    </row>
    <row r="469" spans="1:10" hidden="1">
      <c r="A469" s="89" t="s">
        <v>34</v>
      </c>
      <c r="B469" s="100"/>
      <c r="C469" s="94" t="s">
        <v>77</v>
      </c>
      <c r="D469" s="94" t="s">
        <v>77</v>
      </c>
      <c r="E469" s="1">
        <v>600</v>
      </c>
      <c r="F469" s="1">
        <v>580</v>
      </c>
      <c r="G469" s="82" t="s">
        <v>77</v>
      </c>
      <c r="H469" s="1">
        <f>(E469+F469)/2</f>
        <v>590</v>
      </c>
      <c r="I469" s="1"/>
      <c r="J469" s="13"/>
    </row>
    <row r="470" spans="1:10" hidden="1">
      <c r="A470" s="89" t="str">
        <f>A380</f>
        <v>باذنجان</v>
      </c>
      <c r="B470" s="101"/>
      <c r="C470" s="1">
        <v>75</v>
      </c>
      <c r="D470" s="1">
        <v>100</v>
      </c>
      <c r="E470" s="1">
        <v>93.33</v>
      </c>
      <c r="F470" s="1">
        <v>80</v>
      </c>
      <c r="G470" s="82">
        <v>80</v>
      </c>
      <c r="H470" s="1">
        <f t="shared" ref="H470" si="119">(C470+D470+E470+F470)/4</f>
        <v>87.082499999999996</v>
      </c>
      <c r="I470" s="1">
        <f t="shared" si="117"/>
        <v>7.082499999999996</v>
      </c>
      <c r="J470" s="13">
        <f>(I470*100)/G470</f>
        <v>8.853124999999995</v>
      </c>
    </row>
    <row r="471" spans="1:10" hidden="1">
      <c r="A471" s="103" t="s">
        <v>69</v>
      </c>
      <c r="B471" s="103"/>
      <c r="C471" s="103"/>
      <c r="D471" s="103"/>
      <c r="E471" s="103"/>
      <c r="F471" s="103"/>
      <c r="G471" s="103"/>
      <c r="H471" s="103"/>
      <c r="I471" s="103"/>
      <c r="J471" s="103"/>
    </row>
    <row r="472" spans="1:10" ht="17.25" hidden="1" customHeight="1">
      <c r="A472" s="104"/>
      <c r="B472" s="104"/>
      <c r="C472" s="104"/>
      <c r="D472" s="104"/>
      <c r="E472" s="104"/>
      <c r="F472" s="104"/>
      <c r="G472" s="104"/>
      <c r="H472" s="104"/>
      <c r="I472" s="104"/>
      <c r="J472" s="104"/>
    </row>
    <row r="473" spans="1:10" hidden="1">
      <c r="A473" s="90" t="e">
        <f>A382</f>
        <v>#REF!</v>
      </c>
      <c r="B473" s="99" t="s">
        <v>66</v>
      </c>
      <c r="C473" s="14">
        <v>400</v>
      </c>
      <c r="D473" s="1">
        <v>400</v>
      </c>
      <c r="E473" s="1">
        <v>400</v>
      </c>
      <c r="F473" s="1">
        <v>416.67</v>
      </c>
      <c r="G473" s="82">
        <v>400</v>
      </c>
      <c r="H473" s="1">
        <f t="shared" ref="H473:H477" si="120">(C473+D473+E473+F473)/4</f>
        <v>404.16750000000002</v>
      </c>
      <c r="I473" s="1">
        <f t="shared" ref="I473:I477" si="121">H473-G473</f>
        <v>4.1675000000000182</v>
      </c>
      <c r="J473" s="13">
        <f t="shared" ref="J473:J477" si="122">(I473*100)/G473</f>
        <v>1.0418750000000045</v>
      </c>
    </row>
    <row r="474" spans="1:10" hidden="1">
      <c r="A474" s="90" t="e">
        <f>A384</f>
        <v>#REF!</v>
      </c>
      <c r="B474" s="100"/>
      <c r="C474" s="14">
        <v>251.67</v>
      </c>
      <c r="D474" s="1">
        <v>245</v>
      </c>
      <c r="E474" s="1">
        <v>260</v>
      </c>
      <c r="F474" s="1">
        <v>263.33</v>
      </c>
      <c r="G474" s="82">
        <v>260.42</v>
      </c>
      <c r="H474" s="1">
        <f t="shared" si="120"/>
        <v>255</v>
      </c>
      <c r="I474" s="1">
        <f t="shared" si="121"/>
        <v>-5.4200000000000159</v>
      </c>
      <c r="J474" s="13">
        <f t="shared" si="122"/>
        <v>-2.0812533599569987</v>
      </c>
    </row>
    <row r="475" spans="1:10" hidden="1">
      <c r="A475" s="90" t="e">
        <f>A385</f>
        <v>#REF!</v>
      </c>
      <c r="B475" s="100"/>
      <c r="C475" s="14">
        <v>206.67</v>
      </c>
      <c r="D475" s="1">
        <v>200</v>
      </c>
      <c r="E475" s="1">
        <v>200</v>
      </c>
      <c r="F475" s="1">
        <v>200</v>
      </c>
      <c r="G475" s="82">
        <v>200.75</v>
      </c>
      <c r="H475" s="1">
        <f t="shared" si="120"/>
        <v>201.66749999999999</v>
      </c>
      <c r="I475" s="1">
        <f t="shared" si="121"/>
        <v>0.91749999999998977</v>
      </c>
      <c r="J475" s="13">
        <f t="shared" si="122"/>
        <v>0.45703611457035603</v>
      </c>
    </row>
    <row r="476" spans="1:10" hidden="1">
      <c r="A476" s="90" t="str">
        <f>A390</f>
        <v>اليوسفي</v>
      </c>
      <c r="B476" s="100"/>
      <c r="C476" s="14">
        <v>151.66999999999999</v>
      </c>
      <c r="D476" s="1">
        <v>150</v>
      </c>
      <c r="E476" s="1">
        <v>150</v>
      </c>
      <c r="F476" s="1">
        <v>186.67</v>
      </c>
      <c r="G476" s="82">
        <v>154.25</v>
      </c>
      <c r="H476" s="1">
        <f t="shared" si="120"/>
        <v>159.58499999999998</v>
      </c>
      <c r="I476" s="1">
        <f t="shared" si="121"/>
        <v>5.3349999999999795</v>
      </c>
      <c r="J476" s="13">
        <f t="shared" si="122"/>
        <v>3.458670988654768</v>
      </c>
    </row>
    <row r="477" spans="1:10" hidden="1">
      <c r="A477" s="90" t="s">
        <v>51</v>
      </c>
      <c r="B477" s="101"/>
      <c r="C477" s="14">
        <v>126.67</v>
      </c>
      <c r="D477" s="1">
        <v>130</v>
      </c>
      <c r="E477" s="1">
        <v>128.33000000000001</v>
      </c>
      <c r="F477" s="1">
        <v>130</v>
      </c>
      <c r="G477" s="82">
        <v>130.59</v>
      </c>
      <c r="H477" s="1">
        <f t="shared" si="120"/>
        <v>128.75</v>
      </c>
      <c r="I477" s="1">
        <f t="shared" si="121"/>
        <v>-1.8400000000000034</v>
      </c>
      <c r="J477" s="13">
        <f t="shared" si="122"/>
        <v>-1.4089899686040304</v>
      </c>
    </row>
    <row r="478" spans="1:10" hidden="1">
      <c r="A478" s="93"/>
      <c r="B478" s="76"/>
      <c r="C478" s="77"/>
      <c r="D478" s="78"/>
      <c r="E478" s="78"/>
      <c r="F478" s="78"/>
      <c r="G478" s="75"/>
      <c r="H478" s="78"/>
      <c r="I478" s="79"/>
      <c r="J478" s="42"/>
    </row>
    <row r="479" spans="1:10" hidden="1">
      <c r="A479" s="93"/>
      <c r="B479" s="76"/>
      <c r="C479" s="77"/>
      <c r="D479" s="78"/>
      <c r="E479" s="78"/>
      <c r="F479" s="78"/>
      <c r="G479" s="75"/>
      <c r="H479" s="78"/>
      <c r="I479" s="79"/>
      <c r="J479" s="42"/>
    </row>
    <row r="480" spans="1:10" hidden="1">
      <c r="A480" s="93"/>
      <c r="B480" s="76"/>
      <c r="C480" s="77"/>
      <c r="D480" s="78"/>
      <c r="E480" s="78"/>
      <c r="F480" s="78"/>
      <c r="G480" s="75"/>
      <c r="H480" s="78"/>
      <c r="I480" s="79"/>
      <c r="J480" s="42"/>
    </row>
    <row r="481" spans="1:10" hidden="1">
      <c r="A481" s="93"/>
      <c r="B481" s="76"/>
      <c r="C481" s="77"/>
      <c r="D481" s="78"/>
      <c r="E481" s="78"/>
      <c r="F481" s="78"/>
      <c r="G481" s="75"/>
      <c r="H481" s="75"/>
      <c r="I481" s="75"/>
      <c r="J481" s="75"/>
    </row>
    <row r="482" spans="1:10" hidden="1">
      <c r="A482" s="97" t="s">
        <v>81</v>
      </c>
      <c r="B482" s="97"/>
      <c r="C482" s="97"/>
      <c r="D482" s="97"/>
      <c r="E482" s="97"/>
      <c r="F482" s="97"/>
      <c r="G482" s="97"/>
      <c r="H482" s="97"/>
      <c r="I482" s="97"/>
      <c r="J482" s="97"/>
    </row>
    <row r="483" spans="1:10" hidden="1">
      <c r="A483" s="90" t="e">
        <f>A398</f>
        <v>#REF!</v>
      </c>
      <c r="B483" s="98" t="s">
        <v>66</v>
      </c>
      <c r="C483" s="1">
        <v>1300</v>
      </c>
      <c r="D483" s="1">
        <v>1300</v>
      </c>
      <c r="E483" s="1">
        <v>1300</v>
      </c>
      <c r="F483" s="1">
        <v>1300</v>
      </c>
      <c r="G483" s="5">
        <v>1300</v>
      </c>
      <c r="H483" s="1">
        <f>(C483+D483+E483+F483)/4</f>
        <v>1300</v>
      </c>
      <c r="I483" s="1">
        <f t="shared" ref="I483:I487" si="123">H483-G483</f>
        <v>0</v>
      </c>
      <c r="J483" s="13">
        <f t="shared" ref="J483:J487" si="124">(I483*100)/G483</f>
        <v>0</v>
      </c>
    </row>
    <row r="484" spans="1:10" hidden="1">
      <c r="A484" s="90" t="e">
        <f t="shared" ref="A484:A487" si="125">A399</f>
        <v>#REF!</v>
      </c>
      <c r="B484" s="98"/>
      <c r="C484" s="1">
        <v>780</v>
      </c>
      <c r="D484" s="1">
        <v>780</v>
      </c>
      <c r="E484" s="1">
        <v>780</v>
      </c>
      <c r="F484" s="1">
        <v>780</v>
      </c>
      <c r="G484" s="5">
        <v>780</v>
      </c>
      <c r="H484" s="1">
        <f t="shared" ref="H484:H487" si="126">(C484+D484+E484+F484)/4</f>
        <v>780</v>
      </c>
      <c r="I484" s="1">
        <f t="shared" si="123"/>
        <v>0</v>
      </c>
      <c r="J484" s="13">
        <f t="shared" si="124"/>
        <v>0</v>
      </c>
    </row>
    <row r="485" spans="1:10" hidden="1">
      <c r="A485" s="90" t="e">
        <f t="shared" si="125"/>
        <v>#REF!</v>
      </c>
      <c r="B485" s="98"/>
      <c r="C485" s="1">
        <v>600</v>
      </c>
      <c r="D485" s="1">
        <v>600</v>
      </c>
      <c r="E485" s="1">
        <v>600</v>
      </c>
      <c r="F485" s="1">
        <v>600</v>
      </c>
      <c r="G485" s="5">
        <v>600</v>
      </c>
      <c r="H485" s="1">
        <f t="shared" si="126"/>
        <v>600</v>
      </c>
      <c r="I485" s="1">
        <f t="shared" si="123"/>
        <v>0</v>
      </c>
      <c r="J485" s="13">
        <f t="shared" si="124"/>
        <v>0</v>
      </c>
    </row>
    <row r="486" spans="1:10" hidden="1">
      <c r="A486" s="90" t="e">
        <f t="shared" si="125"/>
        <v>#REF!</v>
      </c>
      <c r="B486" s="98"/>
      <c r="C486" s="1">
        <v>360</v>
      </c>
      <c r="D486" s="1">
        <v>313.33</v>
      </c>
      <c r="E486" s="69">
        <v>286.67</v>
      </c>
      <c r="F486" s="1">
        <v>280</v>
      </c>
      <c r="G486" s="5">
        <v>352.92</v>
      </c>
      <c r="H486" s="1">
        <f t="shared" si="126"/>
        <v>310</v>
      </c>
      <c r="I486" s="1">
        <f t="shared" si="123"/>
        <v>-42.920000000000016</v>
      </c>
      <c r="J486" s="13">
        <f t="shared" si="124"/>
        <v>-12.161396350447697</v>
      </c>
    </row>
    <row r="487" spans="1:10" ht="30" hidden="1">
      <c r="A487" s="90" t="e">
        <f t="shared" si="125"/>
        <v>#REF!</v>
      </c>
      <c r="B487" s="22" t="s">
        <v>82</v>
      </c>
      <c r="C487" s="1">
        <v>300</v>
      </c>
      <c r="D487" s="1">
        <v>300</v>
      </c>
      <c r="E487" s="70">
        <v>296.67</v>
      </c>
      <c r="F487" s="1">
        <v>290</v>
      </c>
      <c r="G487" s="5">
        <v>305</v>
      </c>
      <c r="H487" s="1">
        <f t="shared" si="126"/>
        <v>296.66750000000002</v>
      </c>
      <c r="I487" s="1">
        <f t="shared" si="123"/>
        <v>-8.3324999999999818</v>
      </c>
      <c r="J487" s="13">
        <f t="shared" si="124"/>
        <v>-2.7319672131147481</v>
      </c>
    </row>
    <row r="488" spans="1:10" hidden="1">
      <c r="A488" s="105" t="s">
        <v>70</v>
      </c>
      <c r="B488" s="105"/>
      <c r="C488" s="105"/>
      <c r="D488" s="105"/>
      <c r="E488" s="105"/>
      <c r="F488" s="105"/>
      <c r="G488" s="105"/>
      <c r="H488" s="105"/>
      <c r="I488" s="105"/>
      <c r="J488" s="105"/>
    </row>
    <row r="489" spans="1:10" hidden="1">
      <c r="A489" s="106"/>
      <c r="B489" s="106"/>
      <c r="C489" s="106"/>
      <c r="D489" s="106"/>
      <c r="E489" s="106"/>
      <c r="F489" s="106"/>
      <c r="G489" s="106"/>
      <c r="H489" s="106"/>
      <c r="I489" s="106"/>
      <c r="J489" s="106"/>
    </row>
    <row r="490" spans="1:10" hidden="1">
      <c r="A490" s="90" t="str">
        <f>A404</f>
        <v>الإسمنت الرمادي</v>
      </c>
      <c r="B490" s="80" t="s">
        <v>74</v>
      </c>
      <c r="C490" s="30">
        <v>700</v>
      </c>
      <c r="D490" s="30">
        <v>750</v>
      </c>
      <c r="E490" s="30">
        <v>750</v>
      </c>
      <c r="F490" s="30">
        <v>750</v>
      </c>
      <c r="G490" s="31">
        <v>620</v>
      </c>
      <c r="H490" s="1">
        <f>(C490+D490+E490+F490)/4</f>
        <v>737.5</v>
      </c>
      <c r="I490" s="1">
        <f t="shared" ref="I490:I492" si="127">H490-G490</f>
        <v>117.5</v>
      </c>
      <c r="J490" s="13">
        <f t="shared" ref="J490:J492" si="128">(I490*100)/G490</f>
        <v>18.951612903225808</v>
      </c>
    </row>
    <row r="491" spans="1:10" hidden="1">
      <c r="A491" s="90" t="str">
        <f>A405</f>
        <v>حديد الخرسانة</v>
      </c>
      <c r="B491" s="80" t="s">
        <v>75</v>
      </c>
      <c r="C491" s="30">
        <v>6800</v>
      </c>
      <c r="D491" s="30">
        <v>6800</v>
      </c>
      <c r="E491" s="30">
        <v>6800</v>
      </c>
      <c r="F491" s="30">
        <v>6800</v>
      </c>
      <c r="G491" s="31">
        <v>5800</v>
      </c>
      <c r="H491" s="1">
        <f t="shared" ref="H491:H492" si="129">(C491+D491+E491+F491)/4</f>
        <v>6800</v>
      </c>
      <c r="I491" s="1">
        <f t="shared" si="127"/>
        <v>1000</v>
      </c>
      <c r="J491" s="13">
        <f t="shared" si="128"/>
        <v>17.241379310344829</v>
      </c>
    </row>
    <row r="492" spans="1:10" ht="33" hidden="1" customHeight="1">
      <c r="A492" s="90" t="str">
        <f>A406</f>
        <v xml:space="preserve">الخشب </v>
      </c>
      <c r="B492" s="61" t="s">
        <v>76</v>
      </c>
      <c r="C492" s="30">
        <v>540</v>
      </c>
      <c r="D492" s="30">
        <v>540</v>
      </c>
      <c r="E492" s="30">
        <v>540</v>
      </c>
      <c r="F492" s="30">
        <v>540</v>
      </c>
      <c r="G492" s="31">
        <v>540</v>
      </c>
      <c r="H492" s="1">
        <f t="shared" si="129"/>
        <v>540</v>
      </c>
      <c r="I492" s="1">
        <f t="shared" si="127"/>
        <v>0</v>
      </c>
      <c r="J492" s="13">
        <f t="shared" si="128"/>
        <v>0</v>
      </c>
    </row>
    <row r="493" spans="1:10" hidden="1"/>
    <row r="494" spans="1:10" hidden="1"/>
    <row r="495" spans="1:10" hidden="1"/>
    <row r="496" spans="1:10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spans="6:6" hidden="1"/>
    <row r="514" spans="6:6" hidden="1"/>
    <row r="515" spans="6:6" hidden="1"/>
    <row r="516" spans="6:6" hidden="1"/>
    <row r="517" spans="6:6" hidden="1"/>
    <row r="518" spans="6:6" hidden="1"/>
    <row r="519" spans="6:6" hidden="1"/>
    <row r="520" spans="6:6" hidden="1"/>
    <row r="521" spans="6:6" hidden="1"/>
    <row r="522" spans="6:6" hidden="1">
      <c r="F522" t="s">
        <v>106</v>
      </c>
    </row>
    <row r="523" spans="6:6" hidden="1"/>
    <row r="524" spans="6:6" hidden="1"/>
    <row r="525" spans="6:6" hidden="1"/>
    <row r="526" spans="6:6" hidden="1"/>
    <row r="527" spans="6:6" hidden="1"/>
    <row r="528" spans="6:6" hidden="1"/>
    <row r="529" spans="1:19" hidden="1"/>
    <row r="530" spans="1:19" hidden="1"/>
    <row r="531" spans="1:19" hidden="1"/>
    <row r="532" spans="1:19" hidden="1"/>
    <row r="533" spans="1:19" hidden="1"/>
    <row r="534" spans="1:19" ht="21">
      <c r="A534" s="114" t="s">
        <v>107</v>
      </c>
      <c r="B534" s="114"/>
      <c r="C534" s="114"/>
      <c r="D534" s="114"/>
      <c r="E534" s="114"/>
      <c r="F534" s="114"/>
      <c r="G534" s="114"/>
      <c r="H534" s="114"/>
      <c r="I534" s="114"/>
      <c r="J534" s="114"/>
    </row>
    <row r="535" spans="1:19" ht="17.25">
      <c r="A535" s="115" t="s">
        <v>0</v>
      </c>
      <c r="B535" s="116"/>
      <c r="C535" s="116"/>
      <c r="D535" s="116"/>
      <c r="E535" s="116"/>
      <c r="F535" s="116"/>
      <c r="G535" s="116"/>
      <c r="H535" s="116"/>
      <c r="I535" s="116"/>
      <c r="J535" s="116"/>
      <c r="L535" s="96" t="s">
        <v>108</v>
      </c>
      <c r="M535" s="96"/>
      <c r="N535" s="96"/>
      <c r="O535" s="96"/>
      <c r="P535" s="96"/>
      <c r="Q535" s="96"/>
      <c r="R535" s="96"/>
      <c r="S535" s="95"/>
    </row>
    <row r="536" spans="1:19">
      <c r="A536" s="117" t="s">
        <v>1</v>
      </c>
      <c r="B536" s="117" t="s">
        <v>57</v>
      </c>
      <c r="C536" s="120" t="s">
        <v>101</v>
      </c>
      <c r="D536" s="121"/>
      <c r="E536" s="121"/>
      <c r="F536" s="122"/>
      <c r="G536" s="120" t="s">
        <v>59</v>
      </c>
      <c r="H536" s="122"/>
      <c r="I536" s="123" t="s">
        <v>60</v>
      </c>
      <c r="J536" s="124"/>
    </row>
    <row r="537" spans="1:19" ht="30">
      <c r="A537" s="118"/>
      <c r="B537" s="118"/>
      <c r="C537" s="85" t="s">
        <v>2</v>
      </c>
      <c r="D537" s="85" t="s">
        <v>3</v>
      </c>
      <c r="E537" s="85" t="s">
        <v>4</v>
      </c>
      <c r="F537" s="85" t="s">
        <v>5</v>
      </c>
      <c r="G537" s="125" t="s">
        <v>6</v>
      </c>
      <c r="H537" s="127" t="s">
        <v>64</v>
      </c>
      <c r="I537" s="35" t="s">
        <v>61</v>
      </c>
      <c r="J537" s="35" t="s">
        <v>62</v>
      </c>
    </row>
    <row r="538" spans="1:19">
      <c r="A538" s="119"/>
      <c r="B538" s="119"/>
      <c r="C538" s="3" t="s">
        <v>7</v>
      </c>
      <c r="D538" s="3" t="s">
        <v>7</v>
      </c>
      <c r="E538" s="3" t="s">
        <v>7</v>
      </c>
      <c r="F538" s="3" t="s">
        <v>7</v>
      </c>
      <c r="G538" s="126"/>
      <c r="H538" s="128"/>
      <c r="I538" s="36"/>
      <c r="J538" s="36"/>
    </row>
    <row r="539" spans="1:19">
      <c r="A539" s="107" t="s">
        <v>63</v>
      </c>
      <c r="B539" s="108"/>
      <c r="C539" s="108"/>
      <c r="D539" s="108"/>
      <c r="E539" s="108"/>
      <c r="F539" s="108"/>
      <c r="G539" s="108"/>
      <c r="H539" s="108"/>
      <c r="I539" s="108"/>
      <c r="J539" s="108"/>
    </row>
    <row r="540" spans="1:19">
      <c r="A540" s="109"/>
      <c r="B540" s="110"/>
      <c r="C540" s="110"/>
      <c r="D540" s="110"/>
      <c r="E540" s="110"/>
      <c r="F540" s="110"/>
      <c r="G540" s="110"/>
      <c r="H540" s="110"/>
      <c r="I540" s="110"/>
      <c r="J540" s="110"/>
    </row>
    <row r="541" spans="1:19">
      <c r="A541" s="38" t="e">
        <f>A438</f>
        <v>#REF!</v>
      </c>
      <c r="B541" s="99" t="s">
        <v>66</v>
      </c>
      <c r="C541" s="1">
        <f>[2]الشهري!$C$566</f>
        <v>900</v>
      </c>
      <c r="D541" s="1">
        <v>900</v>
      </c>
      <c r="E541" s="1">
        <v>900</v>
      </c>
      <c r="F541" s="1">
        <v>900</v>
      </c>
      <c r="G541" s="86">
        <f>H438</f>
        <v>900</v>
      </c>
      <c r="H541" s="1">
        <f t="shared" ref="H541:H557" si="130">(C541+D541+E541+F541)/4</f>
        <v>900</v>
      </c>
      <c r="I541" s="1">
        <f>H541-G541</f>
        <v>0</v>
      </c>
      <c r="J541" s="13">
        <f>(I541*100)/G541</f>
        <v>0</v>
      </c>
    </row>
    <row r="542" spans="1:19">
      <c r="A542" s="38" t="e">
        <f t="shared" ref="A542:A557" si="131">A439</f>
        <v>#REF!</v>
      </c>
      <c r="B542" s="100"/>
      <c r="C542" s="1">
        <v>1000</v>
      </c>
      <c r="D542" s="1">
        <v>1000</v>
      </c>
      <c r="E542" s="1">
        <v>1000</v>
      </c>
      <c r="F542" s="1">
        <v>1000</v>
      </c>
      <c r="G542" s="86">
        <f t="shared" ref="G542:G557" si="132">H439</f>
        <v>1000</v>
      </c>
      <c r="H542" s="1">
        <f t="shared" si="130"/>
        <v>1000</v>
      </c>
      <c r="I542" s="1">
        <f t="shared" ref="I542:I557" si="133">H542-G542</f>
        <v>0</v>
      </c>
      <c r="J542" s="13">
        <f t="shared" ref="J542:J557" si="134">(I542*100)/G542</f>
        <v>0</v>
      </c>
    </row>
    <row r="543" spans="1:19">
      <c r="A543" s="38" t="e">
        <f t="shared" si="131"/>
        <v>#REF!</v>
      </c>
      <c r="B543" s="100"/>
      <c r="C543" s="1">
        <v>60</v>
      </c>
      <c r="D543" s="1">
        <v>60</v>
      </c>
      <c r="E543" s="1">
        <v>60</v>
      </c>
      <c r="F543" s="1">
        <v>60</v>
      </c>
      <c r="G543" s="86">
        <f t="shared" si="132"/>
        <v>60</v>
      </c>
      <c r="H543" s="1">
        <f t="shared" si="130"/>
        <v>60</v>
      </c>
      <c r="I543" s="1">
        <f t="shared" si="133"/>
        <v>0</v>
      </c>
      <c r="J543" s="13">
        <f t="shared" si="134"/>
        <v>0</v>
      </c>
    </row>
    <row r="544" spans="1:19">
      <c r="A544" s="38" t="e">
        <f t="shared" si="131"/>
        <v>#REF!</v>
      </c>
      <c r="B544" s="101"/>
      <c r="C544" s="1">
        <v>87</v>
      </c>
      <c r="D544" s="1">
        <v>87</v>
      </c>
      <c r="E544" s="1">
        <v>87</v>
      </c>
      <c r="F544" s="1">
        <v>87</v>
      </c>
      <c r="G544" s="86">
        <f t="shared" si="132"/>
        <v>87</v>
      </c>
      <c r="H544" s="1">
        <f t="shared" si="130"/>
        <v>87</v>
      </c>
      <c r="I544" s="1">
        <f t="shared" si="133"/>
        <v>0</v>
      </c>
      <c r="J544" s="13">
        <f t="shared" si="134"/>
        <v>0</v>
      </c>
    </row>
    <row r="545" spans="1:10">
      <c r="A545" s="38" t="str">
        <f t="shared" si="131"/>
        <v>فرينة الاطفال-بليدينا-</v>
      </c>
      <c r="B545" s="111" t="s">
        <v>67</v>
      </c>
      <c r="C545" s="1">
        <v>240</v>
      </c>
      <c r="D545" s="1">
        <v>240</v>
      </c>
      <c r="E545" s="1">
        <v>240</v>
      </c>
      <c r="F545" s="1">
        <v>240</v>
      </c>
      <c r="G545" s="86">
        <f t="shared" si="132"/>
        <v>240</v>
      </c>
      <c r="H545" s="1">
        <f t="shared" si="130"/>
        <v>240</v>
      </c>
      <c r="I545" s="1">
        <f t="shared" si="133"/>
        <v>0</v>
      </c>
      <c r="J545" s="13">
        <f t="shared" si="134"/>
        <v>0</v>
      </c>
    </row>
    <row r="546" spans="1:10">
      <c r="A546" s="38" t="e">
        <f t="shared" si="131"/>
        <v>#REF!</v>
      </c>
      <c r="B546" s="112"/>
      <c r="C546" s="1">
        <v>450</v>
      </c>
      <c r="D546" s="1">
        <v>450</v>
      </c>
      <c r="E546" s="1">
        <v>450</v>
      </c>
      <c r="F546" s="1">
        <v>450</v>
      </c>
      <c r="G546" s="86">
        <f t="shared" si="132"/>
        <v>450</v>
      </c>
      <c r="H546" s="1">
        <f t="shared" si="130"/>
        <v>450</v>
      </c>
      <c r="I546" s="1">
        <f t="shared" si="133"/>
        <v>0</v>
      </c>
      <c r="J546" s="13">
        <f t="shared" si="134"/>
        <v>0</v>
      </c>
    </row>
    <row r="547" spans="1:10">
      <c r="A547" s="38" t="e">
        <f t="shared" si="131"/>
        <v>#REF!</v>
      </c>
      <c r="B547" s="113"/>
      <c r="C547" s="1">
        <v>360</v>
      </c>
      <c r="D547" s="1">
        <v>360</v>
      </c>
      <c r="E547" s="1">
        <v>360</v>
      </c>
      <c r="F547" s="1">
        <v>360</v>
      </c>
      <c r="G547" s="86">
        <f t="shared" si="132"/>
        <v>360</v>
      </c>
      <c r="H547" s="1">
        <f t="shared" si="130"/>
        <v>360</v>
      </c>
      <c r="I547" s="1">
        <f t="shared" si="133"/>
        <v>0</v>
      </c>
      <c r="J547" s="13">
        <f t="shared" si="134"/>
        <v>0</v>
      </c>
    </row>
    <row r="548" spans="1:10">
      <c r="A548" s="38" t="e">
        <f t="shared" si="131"/>
        <v>#REF!</v>
      </c>
      <c r="B548" s="98" t="s">
        <v>66</v>
      </c>
      <c r="C548" s="1">
        <v>600</v>
      </c>
      <c r="D548" s="1">
        <v>600</v>
      </c>
      <c r="E548" s="1">
        <v>600</v>
      </c>
      <c r="F548" s="1">
        <v>600</v>
      </c>
      <c r="G548" s="86">
        <f t="shared" si="132"/>
        <v>600</v>
      </c>
      <c r="H548" s="1">
        <f t="shared" si="130"/>
        <v>600</v>
      </c>
      <c r="I548" s="1">
        <f t="shared" si="133"/>
        <v>0</v>
      </c>
      <c r="J548" s="13">
        <f t="shared" si="134"/>
        <v>0</v>
      </c>
    </row>
    <row r="549" spans="1:10" ht="17.25" customHeight="1">
      <c r="A549" s="38" t="e">
        <f t="shared" si="131"/>
        <v>#REF!</v>
      </c>
      <c r="B549" s="98"/>
      <c r="C549" s="1">
        <v>400</v>
      </c>
      <c r="D549" s="1">
        <v>400</v>
      </c>
      <c r="E549" s="1">
        <v>400</v>
      </c>
      <c r="F549" s="1">
        <v>400</v>
      </c>
      <c r="G549" s="86">
        <f t="shared" si="132"/>
        <v>400</v>
      </c>
      <c r="H549" s="1">
        <f t="shared" si="130"/>
        <v>400</v>
      </c>
      <c r="I549" s="1">
        <f t="shared" si="133"/>
        <v>0</v>
      </c>
      <c r="J549" s="13">
        <f t="shared" si="134"/>
        <v>0</v>
      </c>
    </row>
    <row r="550" spans="1:10">
      <c r="A550" s="38" t="e">
        <f t="shared" si="131"/>
        <v>#REF!</v>
      </c>
      <c r="B550" s="60" t="s">
        <v>67</v>
      </c>
      <c r="C550" s="1">
        <v>190</v>
      </c>
      <c r="D550" s="1">
        <v>190</v>
      </c>
      <c r="E550" s="1">
        <v>190</v>
      </c>
      <c r="F550" s="1">
        <v>190</v>
      </c>
      <c r="G550" s="86">
        <f t="shared" si="132"/>
        <v>190</v>
      </c>
      <c r="H550" s="1">
        <f t="shared" si="130"/>
        <v>190</v>
      </c>
      <c r="I550" s="1">
        <f t="shared" si="133"/>
        <v>0</v>
      </c>
      <c r="J550" s="13">
        <f t="shared" si="134"/>
        <v>0</v>
      </c>
    </row>
    <row r="551" spans="1:10">
      <c r="A551" s="38" t="e">
        <f t="shared" si="131"/>
        <v>#REF!</v>
      </c>
      <c r="B551" s="60" t="s">
        <v>68</v>
      </c>
      <c r="C551" s="1">
        <v>570</v>
      </c>
      <c r="D551" s="1">
        <v>570</v>
      </c>
      <c r="E551" s="1">
        <v>570</v>
      </c>
      <c r="F551" s="1">
        <v>570</v>
      </c>
      <c r="G551" s="86">
        <f t="shared" si="132"/>
        <v>570</v>
      </c>
      <c r="H551" s="1">
        <f t="shared" si="130"/>
        <v>570</v>
      </c>
      <c r="I551" s="1">
        <f t="shared" si="133"/>
        <v>0</v>
      </c>
      <c r="J551" s="13">
        <f t="shared" si="134"/>
        <v>0</v>
      </c>
    </row>
    <row r="552" spans="1:10">
      <c r="A552" s="38" t="e">
        <f t="shared" si="131"/>
        <v>#REF!</v>
      </c>
      <c r="B552" s="99" t="s">
        <v>66</v>
      </c>
      <c r="C552" s="1">
        <v>160</v>
      </c>
      <c r="D552" s="1">
        <v>160</v>
      </c>
      <c r="E552" s="1">
        <v>160</v>
      </c>
      <c r="F552" s="1">
        <v>165</v>
      </c>
      <c r="G552" s="86">
        <f t="shared" si="132"/>
        <v>167.5</v>
      </c>
      <c r="H552" s="1">
        <f t="shared" si="130"/>
        <v>161.25</v>
      </c>
      <c r="I552" s="1">
        <f t="shared" si="133"/>
        <v>-6.25</v>
      </c>
      <c r="J552" s="13">
        <f t="shared" si="134"/>
        <v>-3.7313432835820897</v>
      </c>
    </row>
    <row r="553" spans="1:10">
      <c r="A553" s="38" t="e">
        <f t="shared" si="131"/>
        <v>#REF!</v>
      </c>
      <c r="B553" s="100"/>
      <c r="C553" s="1">
        <v>180</v>
      </c>
      <c r="D553" s="1">
        <v>180</v>
      </c>
      <c r="E553" s="1">
        <v>180</v>
      </c>
      <c r="F553" s="1">
        <v>190</v>
      </c>
      <c r="G553" s="86">
        <f t="shared" si="132"/>
        <v>185</v>
      </c>
      <c r="H553" s="1">
        <f t="shared" si="130"/>
        <v>182.5</v>
      </c>
      <c r="I553" s="1">
        <f t="shared" si="133"/>
        <v>-2.5</v>
      </c>
      <c r="J553" s="13">
        <f t="shared" si="134"/>
        <v>-1.3513513513513513</v>
      </c>
    </row>
    <row r="554" spans="1:10">
      <c r="A554" s="38" t="e">
        <f t="shared" si="131"/>
        <v>#REF!</v>
      </c>
      <c r="B554" s="100"/>
      <c r="C554" s="1">
        <v>220</v>
      </c>
      <c r="D554" s="1">
        <v>220</v>
      </c>
      <c r="E554" s="1">
        <v>220</v>
      </c>
      <c r="F554" s="1">
        <v>220</v>
      </c>
      <c r="G554" s="86">
        <f t="shared" si="132"/>
        <v>215</v>
      </c>
      <c r="H554" s="1">
        <f t="shared" si="130"/>
        <v>220</v>
      </c>
      <c r="I554" s="1">
        <f t="shared" si="133"/>
        <v>5</v>
      </c>
      <c r="J554" s="13">
        <f t="shared" si="134"/>
        <v>2.3255813953488373</v>
      </c>
    </row>
    <row r="555" spans="1:10">
      <c r="A555" s="38" t="e">
        <f t="shared" si="131"/>
        <v>#REF!</v>
      </c>
      <c r="B555" s="100"/>
      <c r="C555" s="1">
        <v>80</v>
      </c>
      <c r="D555" s="1">
        <v>80</v>
      </c>
      <c r="E555" s="1">
        <v>80</v>
      </c>
      <c r="F555" s="1">
        <v>80</v>
      </c>
      <c r="G555" s="86">
        <f t="shared" si="132"/>
        <v>80</v>
      </c>
      <c r="H555" s="1">
        <f t="shared" si="130"/>
        <v>80</v>
      </c>
      <c r="I555" s="1">
        <f t="shared" si="133"/>
        <v>0</v>
      </c>
      <c r="J555" s="13">
        <f t="shared" si="134"/>
        <v>0</v>
      </c>
    </row>
    <row r="556" spans="1:10">
      <c r="A556" s="38" t="e">
        <f t="shared" si="131"/>
        <v>#REF!</v>
      </c>
      <c r="B556" s="100"/>
      <c r="C556" s="1">
        <v>100</v>
      </c>
      <c r="D556" s="1">
        <v>100</v>
      </c>
      <c r="E556" s="1">
        <v>100</v>
      </c>
      <c r="F556" s="1">
        <v>100</v>
      </c>
      <c r="G556" s="86">
        <f t="shared" si="132"/>
        <v>96.25</v>
      </c>
      <c r="H556" s="1">
        <f t="shared" si="130"/>
        <v>100</v>
      </c>
      <c r="I556" s="1">
        <f t="shared" si="133"/>
        <v>3.75</v>
      </c>
      <c r="J556" s="13">
        <f t="shared" si="134"/>
        <v>3.8961038961038961</v>
      </c>
    </row>
    <row r="557" spans="1:10">
      <c r="A557" s="38" t="e">
        <f t="shared" si="131"/>
        <v>#REF!</v>
      </c>
      <c r="B557" s="101"/>
      <c r="C557" s="1">
        <v>180</v>
      </c>
      <c r="D557" s="1">
        <v>180</v>
      </c>
      <c r="E557" s="1">
        <v>180</v>
      </c>
      <c r="F557" s="1">
        <v>180</v>
      </c>
      <c r="G557" s="86">
        <f t="shared" si="132"/>
        <v>180</v>
      </c>
      <c r="H557" s="1">
        <f t="shared" si="130"/>
        <v>180</v>
      </c>
      <c r="I557" s="1">
        <f t="shared" si="133"/>
        <v>0</v>
      </c>
      <c r="J557" s="13">
        <f t="shared" si="134"/>
        <v>0</v>
      </c>
    </row>
    <row r="558" spans="1:10">
      <c r="A558" s="105" t="s">
        <v>65</v>
      </c>
      <c r="B558" s="105"/>
      <c r="C558" s="105"/>
      <c r="D558" s="105"/>
      <c r="E558" s="105"/>
      <c r="F558" s="105"/>
      <c r="G558" s="105"/>
      <c r="H558" s="105"/>
      <c r="I558" s="105"/>
      <c r="J558" s="105"/>
    </row>
    <row r="559" spans="1:10">
      <c r="A559" s="106"/>
      <c r="B559" s="106"/>
      <c r="C559" s="106"/>
      <c r="D559" s="106"/>
      <c r="E559" s="106"/>
      <c r="F559" s="106"/>
      <c r="G559" s="106"/>
      <c r="H559" s="106"/>
      <c r="I559" s="106"/>
      <c r="J559" s="106"/>
    </row>
    <row r="560" spans="1:10">
      <c r="A560" s="89" t="e">
        <f>A457</f>
        <v>#REF!</v>
      </c>
      <c r="B560" s="99" t="s">
        <v>66</v>
      </c>
      <c r="C560" s="1">
        <v>38.33</v>
      </c>
      <c r="D560" s="1">
        <v>35</v>
      </c>
      <c r="E560" s="1">
        <v>35</v>
      </c>
      <c r="F560" s="1">
        <v>35</v>
      </c>
      <c r="G560" s="86">
        <f>H457</f>
        <v>40</v>
      </c>
      <c r="H560" s="1">
        <f t="shared" ref="H560:H571" si="135">(C560+D560+E560+F560)/4</f>
        <v>35.832499999999996</v>
      </c>
      <c r="I560" s="1">
        <f t="shared" ref="I560:I572" si="136">H560-G560</f>
        <v>-4.167500000000004</v>
      </c>
      <c r="J560" s="13">
        <f t="shared" ref="J560:J572" si="137">(I560*100)/G560</f>
        <v>-10.41875000000001</v>
      </c>
    </row>
    <row r="561" spans="1:10">
      <c r="A561" s="89" t="e">
        <f t="shared" ref="A561:A573" si="138">A458</f>
        <v>#REF!</v>
      </c>
      <c r="B561" s="100"/>
      <c r="C561" s="1">
        <v>36.67</v>
      </c>
      <c r="D561" s="1">
        <v>35</v>
      </c>
      <c r="E561" s="1">
        <v>40</v>
      </c>
      <c r="F561" s="1">
        <v>40</v>
      </c>
      <c r="G561" s="86">
        <f t="shared" ref="G561:G573" si="139">H458</f>
        <v>40</v>
      </c>
      <c r="H561" s="1">
        <f t="shared" si="135"/>
        <v>37.917500000000004</v>
      </c>
      <c r="I561" s="1">
        <f t="shared" si="136"/>
        <v>-2.082499999999996</v>
      </c>
      <c r="J561" s="13">
        <f t="shared" si="137"/>
        <v>-5.2062499999999901</v>
      </c>
    </row>
    <row r="562" spans="1:10">
      <c r="A562" s="89" t="str">
        <f t="shared" si="138"/>
        <v>بصل جاف</v>
      </c>
      <c r="B562" s="100"/>
      <c r="C562" s="1">
        <v>80</v>
      </c>
      <c r="D562" s="1">
        <v>80</v>
      </c>
      <c r="E562" s="1">
        <v>98.33</v>
      </c>
      <c r="F562" s="1">
        <v>100</v>
      </c>
      <c r="G562" s="86">
        <f t="shared" si="139"/>
        <v>70</v>
      </c>
      <c r="H562" s="1">
        <f t="shared" si="135"/>
        <v>89.582499999999996</v>
      </c>
      <c r="I562" s="1">
        <f t="shared" si="136"/>
        <v>19.582499999999996</v>
      </c>
      <c r="J562" s="13">
        <f t="shared" si="137"/>
        <v>27.974999999999994</v>
      </c>
    </row>
    <row r="563" spans="1:10">
      <c r="A563" s="89" t="str">
        <f t="shared" si="138"/>
        <v>بصل اخضر</v>
      </c>
      <c r="B563" s="100"/>
      <c r="C563" s="1">
        <v>60</v>
      </c>
      <c r="D563" s="1">
        <v>60</v>
      </c>
      <c r="E563" s="1">
        <v>60</v>
      </c>
      <c r="F563" s="1">
        <v>60</v>
      </c>
      <c r="G563" s="86">
        <f t="shared" si="139"/>
        <v>53.75</v>
      </c>
      <c r="H563" s="1">
        <f t="shared" si="135"/>
        <v>60</v>
      </c>
      <c r="I563" s="1">
        <f t="shared" si="136"/>
        <v>6.25</v>
      </c>
      <c r="J563" s="13">
        <f t="shared" si="137"/>
        <v>11.627906976744185</v>
      </c>
    </row>
    <row r="564" spans="1:10">
      <c r="A564" s="89" t="e">
        <f t="shared" si="138"/>
        <v>#REF!</v>
      </c>
      <c r="B564" s="100"/>
      <c r="C564" s="1">
        <v>70</v>
      </c>
      <c r="D564" s="1">
        <v>60</v>
      </c>
      <c r="E564" s="1">
        <v>60</v>
      </c>
      <c r="F564" s="1">
        <v>60</v>
      </c>
      <c r="G564" s="86">
        <f t="shared" si="139"/>
        <v>53.75</v>
      </c>
      <c r="H564" s="1">
        <f t="shared" si="135"/>
        <v>62.5</v>
      </c>
      <c r="I564" s="1">
        <f t="shared" si="136"/>
        <v>8.75</v>
      </c>
      <c r="J564" s="13">
        <f t="shared" si="137"/>
        <v>16.279069767441861</v>
      </c>
    </row>
    <row r="565" spans="1:10">
      <c r="A565" s="89" t="e">
        <f t="shared" si="138"/>
        <v>#REF!</v>
      </c>
      <c r="B565" s="100"/>
      <c r="C565" s="1">
        <v>80</v>
      </c>
      <c r="D565" s="1">
        <v>78.33</v>
      </c>
      <c r="E565" s="1">
        <v>70</v>
      </c>
      <c r="F565" s="1">
        <v>78.33</v>
      </c>
      <c r="G565" s="86">
        <f t="shared" si="139"/>
        <v>100</v>
      </c>
      <c r="H565" s="1">
        <f t="shared" si="135"/>
        <v>76.664999999999992</v>
      </c>
      <c r="I565" s="1">
        <f t="shared" si="136"/>
        <v>-23.335000000000008</v>
      </c>
      <c r="J565" s="13">
        <f t="shared" si="137"/>
        <v>-23.335000000000008</v>
      </c>
    </row>
    <row r="566" spans="1:10">
      <c r="A566" s="89" t="e">
        <f t="shared" si="138"/>
        <v>#REF!</v>
      </c>
      <c r="B566" s="100"/>
      <c r="C566" s="1">
        <v>50</v>
      </c>
      <c r="D566" s="1">
        <v>51.67</v>
      </c>
      <c r="E566" s="1">
        <v>48.33</v>
      </c>
      <c r="F566" s="1">
        <v>50</v>
      </c>
      <c r="G566" s="86">
        <f t="shared" si="139"/>
        <v>47.5</v>
      </c>
      <c r="H566" s="1">
        <f t="shared" si="135"/>
        <v>50</v>
      </c>
      <c r="I566" s="1">
        <f t="shared" si="136"/>
        <v>2.5</v>
      </c>
      <c r="J566" s="13">
        <f t="shared" si="137"/>
        <v>5.2631578947368425</v>
      </c>
    </row>
    <row r="567" spans="1:10">
      <c r="A567" s="89" t="e">
        <f t="shared" si="138"/>
        <v>#REF!</v>
      </c>
      <c r="B567" s="100"/>
      <c r="C567" s="1">
        <v>120</v>
      </c>
      <c r="D567" s="1">
        <v>116.67</v>
      </c>
      <c r="E567" s="1">
        <v>116.67</v>
      </c>
      <c r="F567" s="1">
        <v>120</v>
      </c>
      <c r="G567" s="86">
        <f t="shared" si="139"/>
        <v>137.5</v>
      </c>
      <c r="H567" s="1">
        <f t="shared" si="135"/>
        <v>118.33500000000001</v>
      </c>
      <c r="I567" s="1">
        <f t="shared" si="136"/>
        <v>-19.164999999999992</v>
      </c>
      <c r="J567" s="13">
        <f t="shared" si="137"/>
        <v>-13.938181818181812</v>
      </c>
    </row>
    <row r="568" spans="1:10">
      <c r="A568" s="89" t="e">
        <f t="shared" si="138"/>
        <v>#REF!</v>
      </c>
      <c r="B568" s="100"/>
      <c r="C568" s="1">
        <v>130</v>
      </c>
      <c r="D568" s="1">
        <v>126.67</v>
      </c>
      <c r="E568" s="1">
        <v>121.67</v>
      </c>
      <c r="F568" s="1">
        <v>120</v>
      </c>
      <c r="G568" s="86">
        <f t="shared" si="139"/>
        <v>144.58250000000001</v>
      </c>
      <c r="H568" s="1">
        <f t="shared" si="135"/>
        <v>124.58500000000001</v>
      </c>
      <c r="I568" s="1">
        <f t="shared" si="136"/>
        <v>-19.997500000000002</v>
      </c>
      <c r="J568" s="13">
        <f t="shared" si="137"/>
        <v>-13.831203638061314</v>
      </c>
    </row>
    <row r="569" spans="1:10">
      <c r="A569" s="89" t="e">
        <f t="shared" si="138"/>
        <v>#REF!</v>
      </c>
      <c r="B569" s="100"/>
      <c r="C569" s="1">
        <v>246.67</v>
      </c>
      <c r="D569" s="1">
        <v>260</v>
      </c>
      <c r="E569" s="1">
        <v>263.33</v>
      </c>
      <c r="F569" s="1">
        <v>276.67</v>
      </c>
      <c r="G569" s="86">
        <f t="shared" si="139"/>
        <v>206.66500000000002</v>
      </c>
      <c r="H569" s="1">
        <f t="shared" si="135"/>
        <v>261.66750000000002</v>
      </c>
      <c r="I569" s="1">
        <f t="shared" si="136"/>
        <v>55.002499999999998</v>
      </c>
      <c r="J569" s="13">
        <f t="shared" si="137"/>
        <v>26.614327534899473</v>
      </c>
    </row>
    <row r="570" spans="1:10">
      <c r="A570" s="89" t="e">
        <f t="shared" si="138"/>
        <v>#REF!</v>
      </c>
      <c r="B570" s="100"/>
      <c r="C570" s="1">
        <v>55</v>
      </c>
      <c r="D570" s="1">
        <v>60</v>
      </c>
      <c r="E570" s="1">
        <v>56.67</v>
      </c>
      <c r="F570" s="1">
        <v>58.33</v>
      </c>
      <c r="G570" s="86">
        <f t="shared" si="139"/>
        <v>56.25</v>
      </c>
      <c r="H570" s="1">
        <f t="shared" si="135"/>
        <v>57.5</v>
      </c>
      <c r="I570" s="1">
        <f t="shared" si="136"/>
        <v>1.25</v>
      </c>
      <c r="J570" s="13">
        <f t="shared" si="137"/>
        <v>2.2222222222222223</v>
      </c>
    </row>
    <row r="571" spans="1:10">
      <c r="A571" s="89" t="e">
        <f t="shared" si="138"/>
        <v>#REF!</v>
      </c>
      <c r="B571" s="100"/>
      <c r="C571" s="1">
        <v>600</v>
      </c>
      <c r="D571" s="1">
        <v>600</v>
      </c>
      <c r="E571" s="1">
        <v>600</v>
      </c>
      <c r="F571" s="1">
        <v>600</v>
      </c>
      <c r="G571" s="86">
        <f t="shared" si="139"/>
        <v>587.5</v>
      </c>
      <c r="H571" s="1">
        <f t="shared" si="135"/>
        <v>600</v>
      </c>
      <c r="I571" s="1">
        <f t="shared" si="136"/>
        <v>12.5</v>
      </c>
      <c r="J571" s="13">
        <f t="shared" si="137"/>
        <v>2.1276595744680851</v>
      </c>
    </row>
    <row r="572" spans="1:10">
      <c r="A572" s="89" t="str">
        <f t="shared" si="138"/>
        <v>ثوم مستورد</v>
      </c>
      <c r="B572" s="100"/>
      <c r="C572" s="94">
        <v>550</v>
      </c>
      <c r="D572" s="94">
        <v>550</v>
      </c>
      <c r="E572" s="1">
        <v>541.66999999999996</v>
      </c>
      <c r="F572" s="1">
        <v>500</v>
      </c>
      <c r="G572" s="86">
        <f t="shared" si="139"/>
        <v>590</v>
      </c>
      <c r="H572" s="1">
        <f>(E572+F572)/2</f>
        <v>520.83500000000004</v>
      </c>
      <c r="I572" s="1">
        <f t="shared" si="136"/>
        <v>-69.164999999999964</v>
      </c>
      <c r="J572" s="13">
        <f t="shared" si="137"/>
        <v>-11.722881355932197</v>
      </c>
    </row>
    <row r="573" spans="1:10">
      <c r="A573" s="89" t="str">
        <f t="shared" si="138"/>
        <v>باذنجان</v>
      </c>
      <c r="B573" s="101"/>
      <c r="C573" s="1">
        <v>80</v>
      </c>
      <c r="D573" s="1">
        <v>80</v>
      </c>
      <c r="E573" s="1">
        <v>78.33</v>
      </c>
      <c r="F573" s="1">
        <v>70</v>
      </c>
      <c r="G573" s="86">
        <f t="shared" si="139"/>
        <v>87.082499999999996</v>
      </c>
      <c r="H573" s="1">
        <f t="shared" ref="H573" si="140">(C573+D573+E573+F573)/4</f>
        <v>77.082499999999996</v>
      </c>
      <c r="I573" s="1">
        <f t="shared" ref="I573" si="141">H573-G573</f>
        <v>-10</v>
      </c>
      <c r="J573" s="13">
        <f>(I573*100)/G573</f>
        <v>-11.483363477162461</v>
      </c>
    </row>
    <row r="574" spans="1:10">
      <c r="A574" s="103" t="s">
        <v>69</v>
      </c>
      <c r="B574" s="103"/>
      <c r="C574" s="103"/>
      <c r="D574" s="103"/>
      <c r="E574" s="103"/>
      <c r="F574" s="103"/>
      <c r="G574" s="103"/>
      <c r="H574" s="103"/>
      <c r="I574" s="103"/>
      <c r="J574" s="103"/>
    </row>
    <row r="575" spans="1:10">
      <c r="A575" s="104"/>
      <c r="B575" s="104"/>
      <c r="C575" s="104"/>
      <c r="D575" s="104"/>
      <c r="E575" s="104"/>
      <c r="F575" s="104"/>
      <c r="G575" s="104"/>
      <c r="H575" s="104"/>
      <c r="I575" s="104"/>
      <c r="J575" s="104"/>
    </row>
    <row r="576" spans="1:10">
      <c r="A576" s="90" t="e">
        <f>A473</f>
        <v>#REF!</v>
      </c>
      <c r="B576" s="99" t="s">
        <v>66</v>
      </c>
      <c r="C576" s="14">
        <v>450</v>
      </c>
      <c r="D576" s="14">
        <v>450</v>
      </c>
      <c r="E576" s="14">
        <v>450</v>
      </c>
      <c r="F576" s="14">
        <v>450</v>
      </c>
      <c r="G576" s="86">
        <f>H473</f>
        <v>404.16750000000002</v>
      </c>
      <c r="H576" s="1">
        <f t="shared" ref="H576:H580" si="142">(C576+D576+E576+F576)/4</f>
        <v>450</v>
      </c>
      <c r="I576" s="1">
        <f t="shared" ref="I576:I580" si="143">H576-G576</f>
        <v>45.832499999999982</v>
      </c>
      <c r="J576" s="13">
        <f t="shared" ref="J576:J580" si="144">(I576*100)/G576</f>
        <v>11.339976618604904</v>
      </c>
    </row>
    <row r="577" spans="1:10">
      <c r="A577" s="90" t="e">
        <f t="shared" ref="A577:A580" si="145">A474</f>
        <v>#REF!</v>
      </c>
      <c r="B577" s="100"/>
      <c r="C577" s="14">
        <v>250</v>
      </c>
      <c r="D577" s="14">
        <v>275</v>
      </c>
      <c r="E577" s="14">
        <v>300</v>
      </c>
      <c r="F577" s="14">
        <v>290</v>
      </c>
      <c r="G577" s="86">
        <f t="shared" ref="G577:G580" si="146">H474</f>
        <v>255</v>
      </c>
      <c r="H577" s="1">
        <f t="shared" si="142"/>
        <v>278.75</v>
      </c>
      <c r="I577" s="1">
        <f t="shared" si="143"/>
        <v>23.75</v>
      </c>
      <c r="J577" s="13">
        <f t="shared" si="144"/>
        <v>9.3137254901960791</v>
      </c>
    </row>
    <row r="578" spans="1:10">
      <c r="A578" s="90" t="e">
        <f t="shared" si="145"/>
        <v>#REF!</v>
      </c>
      <c r="B578" s="100"/>
      <c r="C578" s="14">
        <v>200</v>
      </c>
      <c r="D578" s="1">
        <v>206.67</v>
      </c>
      <c r="E578" s="1">
        <v>220</v>
      </c>
      <c r="F578" s="1">
        <v>225</v>
      </c>
      <c r="G578" s="86">
        <f t="shared" si="146"/>
        <v>201.66749999999999</v>
      </c>
      <c r="H578" s="1">
        <f t="shared" si="142"/>
        <v>212.91749999999999</v>
      </c>
      <c r="I578" s="1">
        <f t="shared" si="143"/>
        <v>11.25</v>
      </c>
      <c r="J578" s="13">
        <f t="shared" si="144"/>
        <v>5.5784893450853508</v>
      </c>
    </row>
    <row r="579" spans="1:10">
      <c r="A579" s="90" t="str">
        <f t="shared" si="145"/>
        <v>اليوسفي</v>
      </c>
      <c r="B579" s="100"/>
      <c r="C579" s="14">
        <v>220</v>
      </c>
      <c r="D579" s="1">
        <v>220</v>
      </c>
      <c r="E579" s="1">
        <v>220</v>
      </c>
      <c r="F579" s="1">
        <v>220</v>
      </c>
      <c r="G579" s="86">
        <f t="shared" si="146"/>
        <v>159.58499999999998</v>
      </c>
      <c r="H579" s="1">
        <f t="shared" si="142"/>
        <v>220</v>
      </c>
      <c r="I579" s="1">
        <f t="shared" si="143"/>
        <v>60.41500000000002</v>
      </c>
      <c r="J579" s="13">
        <f t="shared" si="144"/>
        <v>37.857568067174249</v>
      </c>
    </row>
    <row r="580" spans="1:10">
      <c r="A580" s="90" t="str">
        <f t="shared" si="145"/>
        <v>برتقال</v>
      </c>
      <c r="B580" s="101"/>
      <c r="C580" s="14">
        <v>140</v>
      </c>
      <c r="D580" s="1">
        <v>140</v>
      </c>
      <c r="E580" s="1">
        <v>141.66999999999999</v>
      </c>
      <c r="F580" s="1">
        <v>148.33000000000001</v>
      </c>
      <c r="G580" s="86">
        <f t="shared" si="146"/>
        <v>128.75</v>
      </c>
      <c r="H580" s="1">
        <f t="shared" si="142"/>
        <v>142.5</v>
      </c>
      <c r="I580" s="1">
        <f t="shared" si="143"/>
        <v>13.75</v>
      </c>
      <c r="J580" s="13">
        <f t="shared" si="144"/>
        <v>10.679611650485437</v>
      </c>
    </row>
    <row r="581" spans="1:10">
      <c r="A581" s="93"/>
      <c r="B581" s="76"/>
      <c r="C581" s="77"/>
      <c r="D581" s="78"/>
      <c r="E581" s="78"/>
      <c r="F581" s="78"/>
      <c r="G581" s="75"/>
      <c r="H581" s="78"/>
      <c r="I581" s="79"/>
      <c r="J581" s="42"/>
    </row>
    <row r="582" spans="1:10">
      <c r="A582" s="93"/>
      <c r="B582" s="76"/>
      <c r="C582" s="77"/>
      <c r="D582" s="78"/>
      <c r="E582" s="78"/>
      <c r="F582" s="78"/>
      <c r="G582" s="75"/>
      <c r="H582" s="78"/>
      <c r="I582" s="79"/>
      <c r="J582" s="42"/>
    </row>
    <row r="583" spans="1:10">
      <c r="A583" s="93"/>
      <c r="B583" s="76"/>
      <c r="C583" s="77"/>
      <c r="D583" s="78"/>
      <c r="E583" s="78"/>
      <c r="F583" s="78"/>
      <c r="G583" s="75"/>
      <c r="H583" s="78"/>
      <c r="I583" s="79"/>
      <c r="J583" s="42"/>
    </row>
    <row r="584" spans="1:10">
      <c r="A584" s="93"/>
      <c r="B584" s="76"/>
      <c r="C584" s="77"/>
      <c r="D584" s="78"/>
      <c r="E584" s="78"/>
      <c r="F584" s="78"/>
      <c r="G584" s="75"/>
      <c r="H584" s="78"/>
      <c r="I584" s="79"/>
      <c r="J584" s="42"/>
    </row>
    <row r="585" spans="1:10">
      <c r="A585" s="93"/>
      <c r="B585" s="76"/>
      <c r="C585" s="77"/>
      <c r="D585" s="78"/>
      <c r="E585" s="78"/>
      <c r="F585" s="78"/>
      <c r="G585" s="75"/>
      <c r="H585" s="75"/>
      <c r="I585" s="75"/>
      <c r="J585" s="75"/>
    </row>
    <row r="586" spans="1:10">
      <c r="A586" s="97" t="s">
        <v>81</v>
      </c>
      <c r="B586" s="97"/>
      <c r="C586" s="97"/>
      <c r="D586" s="97"/>
      <c r="E586" s="97"/>
      <c r="F586" s="97"/>
      <c r="G586" s="97"/>
      <c r="H586" s="97"/>
      <c r="I586" s="97"/>
      <c r="J586" s="97"/>
    </row>
    <row r="587" spans="1:10">
      <c r="A587" s="90" t="e">
        <f>A483</f>
        <v>#REF!</v>
      </c>
      <c r="B587" s="98" t="s">
        <v>66</v>
      </c>
      <c r="C587" s="1">
        <v>1300</v>
      </c>
      <c r="D587" s="1">
        <v>1300</v>
      </c>
      <c r="E587" s="1">
        <v>1300</v>
      </c>
      <c r="F587" s="1">
        <v>1300</v>
      </c>
      <c r="G587" s="5">
        <f>H483</f>
        <v>1300</v>
      </c>
      <c r="H587" s="1">
        <f>(C587+D587+E587+F587)/4</f>
        <v>1300</v>
      </c>
      <c r="I587" s="1">
        <f t="shared" ref="I587:I591" si="147">H587-G587</f>
        <v>0</v>
      </c>
      <c r="J587" s="13">
        <f t="shared" ref="J587:J591" si="148">(I587*100)/G587</f>
        <v>0</v>
      </c>
    </row>
    <row r="588" spans="1:10">
      <c r="A588" s="90" t="e">
        <f t="shared" ref="A588:A591" si="149">A484</f>
        <v>#REF!</v>
      </c>
      <c r="B588" s="98"/>
      <c r="C588" s="1">
        <v>780</v>
      </c>
      <c r="D588" s="1">
        <v>780</v>
      </c>
      <c r="E588" s="1">
        <v>780</v>
      </c>
      <c r="F588" s="1">
        <v>780</v>
      </c>
      <c r="G588" s="5">
        <f t="shared" ref="G588:G591" si="150">H484</f>
        <v>780</v>
      </c>
      <c r="H588" s="1">
        <f t="shared" ref="H588:H591" si="151">(C588+D588+E588+F588)/4</f>
        <v>780</v>
      </c>
      <c r="I588" s="1">
        <f t="shared" si="147"/>
        <v>0</v>
      </c>
      <c r="J588" s="13">
        <f t="shared" si="148"/>
        <v>0</v>
      </c>
    </row>
    <row r="589" spans="1:10">
      <c r="A589" s="90" t="e">
        <f t="shared" si="149"/>
        <v>#REF!</v>
      </c>
      <c r="B589" s="98"/>
      <c r="C589" s="1">
        <v>600</v>
      </c>
      <c r="D589" s="1">
        <v>600</v>
      </c>
      <c r="E589" s="1">
        <v>600</v>
      </c>
      <c r="F589" s="1">
        <v>600</v>
      </c>
      <c r="G589" s="5">
        <f t="shared" si="150"/>
        <v>600</v>
      </c>
      <c r="H589" s="1">
        <f t="shared" si="151"/>
        <v>600</v>
      </c>
      <c r="I589" s="1">
        <f t="shared" si="147"/>
        <v>0</v>
      </c>
      <c r="J589" s="13">
        <f t="shared" si="148"/>
        <v>0</v>
      </c>
    </row>
    <row r="590" spans="1:10">
      <c r="A590" s="90" t="e">
        <f t="shared" si="149"/>
        <v>#REF!</v>
      </c>
      <c r="B590" s="98"/>
      <c r="C590" s="1">
        <v>236.67</v>
      </c>
      <c r="D590" s="1">
        <v>230</v>
      </c>
      <c r="E590" s="69">
        <v>238.33</v>
      </c>
      <c r="F590" s="1">
        <v>230</v>
      </c>
      <c r="G590" s="5">
        <f t="shared" si="150"/>
        <v>310</v>
      </c>
      <c r="H590" s="1">
        <f t="shared" si="151"/>
        <v>233.75</v>
      </c>
      <c r="I590" s="1">
        <f t="shared" si="147"/>
        <v>-76.25</v>
      </c>
      <c r="J590" s="13">
        <f t="shared" si="148"/>
        <v>-24.596774193548388</v>
      </c>
    </row>
    <row r="591" spans="1:10" ht="30">
      <c r="A591" s="90" t="e">
        <f t="shared" si="149"/>
        <v>#REF!</v>
      </c>
      <c r="B591" s="22" t="s">
        <v>82</v>
      </c>
      <c r="C591" s="1">
        <v>290</v>
      </c>
      <c r="D591" s="1">
        <v>290</v>
      </c>
      <c r="E591" s="70">
        <v>290</v>
      </c>
      <c r="F591" s="1">
        <v>285</v>
      </c>
      <c r="G591" s="5">
        <f t="shared" si="150"/>
        <v>296.66750000000002</v>
      </c>
      <c r="H591" s="1">
        <f t="shared" si="151"/>
        <v>288.75</v>
      </c>
      <c r="I591" s="1">
        <f t="shared" si="147"/>
        <v>-7.9175000000000182</v>
      </c>
      <c r="J591" s="13">
        <f t="shared" si="148"/>
        <v>-2.6688127280541405</v>
      </c>
    </row>
    <row r="592" spans="1:10">
      <c r="A592" s="105" t="s">
        <v>70</v>
      </c>
      <c r="B592" s="105"/>
      <c r="C592" s="105"/>
      <c r="D592" s="105"/>
      <c r="E592" s="105"/>
      <c r="F592" s="105"/>
      <c r="G592" s="105"/>
      <c r="H592" s="105"/>
      <c r="I592" s="105"/>
      <c r="J592" s="105"/>
    </row>
    <row r="593" spans="1:10">
      <c r="A593" s="106"/>
      <c r="B593" s="106"/>
      <c r="C593" s="106"/>
      <c r="D593" s="106"/>
      <c r="E593" s="106"/>
      <c r="F593" s="106"/>
      <c r="G593" s="106"/>
      <c r="H593" s="106"/>
      <c r="I593" s="106"/>
      <c r="J593" s="106"/>
    </row>
    <row r="594" spans="1:10">
      <c r="A594" s="90" t="str">
        <f>A490</f>
        <v>الإسمنت الرمادي</v>
      </c>
      <c r="B594" s="84" t="s">
        <v>74</v>
      </c>
      <c r="C594" s="30">
        <v>850</v>
      </c>
      <c r="D594" s="30">
        <v>850</v>
      </c>
      <c r="E594" s="30">
        <v>850</v>
      </c>
      <c r="F594" s="30">
        <v>850</v>
      </c>
      <c r="G594" s="31">
        <f>H490</f>
        <v>737.5</v>
      </c>
      <c r="H594" s="1">
        <f>(C594+D594+E594+F594)/4</f>
        <v>850</v>
      </c>
      <c r="I594" s="1">
        <f t="shared" ref="I594:I596" si="152">H594-G594</f>
        <v>112.5</v>
      </c>
      <c r="J594" s="13">
        <f t="shared" ref="J594:J596" si="153">(I594*100)/G594</f>
        <v>15.254237288135593</v>
      </c>
    </row>
    <row r="595" spans="1:10" ht="16.5" customHeight="1">
      <c r="A595" s="90" t="str">
        <f t="shared" ref="A595:A596" si="154">A491</f>
        <v>حديد الخرسانة</v>
      </c>
      <c r="B595" s="84" t="s">
        <v>75</v>
      </c>
      <c r="C595" s="30">
        <v>6200</v>
      </c>
      <c r="D595" s="30">
        <v>6200</v>
      </c>
      <c r="E595" s="30">
        <v>6200</v>
      </c>
      <c r="F595" s="30">
        <v>6200</v>
      </c>
      <c r="G595" s="31">
        <f t="shared" ref="G595:G596" si="155">H491</f>
        <v>6800</v>
      </c>
      <c r="H595" s="1">
        <f t="shared" ref="H595:H596" si="156">(C595+D595+E595+F595)/4</f>
        <v>6200</v>
      </c>
      <c r="I595" s="1">
        <f t="shared" si="152"/>
        <v>-600</v>
      </c>
      <c r="J595" s="13">
        <f t="shared" si="153"/>
        <v>-8.8235294117647065</v>
      </c>
    </row>
    <row r="596" spans="1:10" ht="30">
      <c r="A596" s="90" t="str">
        <f t="shared" si="154"/>
        <v xml:space="preserve">الخشب </v>
      </c>
      <c r="B596" s="61" t="s">
        <v>76</v>
      </c>
      <c r="C596" s="30">
        <v>540</v>
      </c>
      <c r="D596" s="30">
        <v>540</v>
      </c>
      <c r="E596" s="30">
        <v>540</v>
      </c>
      <c r="F596" s="30">
        <v>540</v>
      </c>
      <c r="G596" s="31">
        <f t="shared" si="155"/>
        <v>540</v>
      </c>
      <c r="H596" s="1">
        <f t="shared" si="156"/>
        <v>540</v>
      </c>
      <c r="I596" s="1">
        <f t="shared" si="152"/>
        <v>0</v>
      </c>
      <c r="J596" s="13">
        <f t="shared" si="153"/>
        <v>0</v>
      </c>
    </row>
  </sheetData>
  <mergeCells count="199">
    <mergeCell ref="A586:J586"/>
    <mergeCell ref="B587:B590"/>
    <mergeCell ref="A592:J593"/>
    <mergeCell ref="A539:J540"/>
    <mergeCell ref="B541:B544"/>
    <mergeCell ref="B545:B547"/>
    <mergeCell ref="B548:B549"/>
    <mergeCell ref="B552:B557"/>
    <mergeCell ref="A558:J559"/>
    <mergeCell ref="B560:B573"/>
    <mergeCell ref="A574:J575"/>
    <mergeCell ref="B576:B580"/>
    <mergeCell ref="A534:J534"/>
    <mergeCell ref="A535:J535"/>
    <mergeCell ref="A536:A538"/>
    <mergeCell ref="B536:B538"/>
    <mergeCell ref="C536:F536"/>
    <mergeCell ref="G536:H536"/>
    <mergeCell ref="I536:J536"/>
    <mergeCell ref="G537:G538"/>
    <mergeCell ref="H537:H538"/>
    <mergeCell ref="L347:S347"/>
    <mergeCell ref="S348:S388"/>
    <mergeCell ref="A403:J403"/>
    <mergeCell ref="B368:B380"/>
    <mergeCell ref="B382:B390"/>
    <mergeCell ref="B354:B356"/>
    <mergeCell ref="B357:B358"/>
    <mergeCell ref="B361:B366"/>
    <mergeCell ref="A367:J367"/>
    <mergeCell ref="A381:J381"/>
    <mergeCell ref="A397:J397"/>
    <mergeCell ref="B398:B401"/>
    <mergeCell ref="A346:A348"/>
    <mergeCell ref="B346:B348"/>
    <mergeCell ref="C346:F346"/>
    <mergeCell ref="G346:H346"/>
    <mergeCell ref="I346:J346"/>
    <mergeCell ref="G347:G348"/>
    <mergeCell ref="H347:H348"/>
    <mergeCell ref="A349:J349"/>
    <mergeCell ref="B350:B353"/>
    <mergeCell ref="B294:B295"/>
    <mergeCell ref="B298:B303"/>
    <mergeCell ref="A304:J304"/>
    <mergeCell ref="B305:B315"/>
    <mergeCell ref="A316:J316"/>
    <mergeCell ref="A331:J331"/>
    <mergeCell ref="B332:B335"/>
    <mergeCell ref="A344:J344"/>
    <mergeCell ref="A345:J345"/>
    <mergeCell ref="S175:S182"/>
    <mergeCell ref="M149:R149"/>
    <mergeCell ref="M19:R19"/>
    <mergeCell ref="S39:S48"/>
    <mergeCell ref="S20:S28"/>
    <mergeCell ref="S49:S57"/>
    <mergeCell ref="S97:S108"/>
    <mergeCell ref="S29:S38"/>
    <mergeCell ref="S85:S94"/>
    <mergeCell ref="M129:R129"/>
    <mergeCell ref="S131:S138"/>
    <mergeCell ref="S140:S148"/>
    <mergeCell ref="M84:R84"/>
    <mergeCell ref="S163:S174"/>
    <mergeCell ref="S150:S161"/>
    <mergeCell ref="B1:H1"/>
    <mergeCell ref="C3:F3"/>
    <mergeCell ref="G4:G5"/>
    <mergeCell ref="H4:H5"/>
    <mergeCell ref="S12:S16"/>
    <mergeCell ref="S3:S9"/>
    <mergeCell ref="A59:H59"/>
    <mergeCell ref="A3:A5"/>
    <mergeCell ref="B3:B5"/>
    <mergeCell ref="A24:J24"/>
    <mergeCell ref="A39:J39"/>
    <mergeCell ref="A53:J53"/>
    <mergeCell ref="B54:B57"/>
    <mergeCell ref="J4:J5"/>
    <mergeCell ref="A6:J6"/>
    <mergeCell ref="B7:B10"/>
    <mergeCell ref="B11:B13"/>
    <mergeCell ref="B14:B15"/>
    <mergeCell ref="B18:B23"/>
    <mergeCell ref="B25:B38"/>
    <mergeCell ref="I3:J3"/>
    <mergeCell ref="I4:I5"/>
    <mergeCell ref="G3:H3"/>
    <mergeCell ref="B40:B52"/>
    <mergeCell ref="B65:H65"/>
    <mergeCell ref="A67:A69"/>
    <mergeCell ref="B67:B69"/>
    <mergeCell ref="C67:F67"/>
    <mergeCell ref="G67:H67"/>
    <mergeCell ref="I67:J67"/>
    <mergeCell ref="G68:G69"/>
    <mergeCell ref="H68:H69"/>
    <mergeCell ref="I68:I69"/>
    <mergeCell ref="J68:J69"/>
    <mergeCell ref="B177:B180"/>
    <mergeCell ref="A182:H182"/>
    <mergeCell ref="A150:J150"/>
    <mergeCell ref="B151:B161"/>
    <mergeCell ref="A162:J162"/>
    <mergeCell ref="A176:J176"/>
    <mergeCell ref="B163:B175"/>
    <mergeCell ref="B127:J127"/>
    <mergeCell ref="A132:J132"/>
    <mergeCell ref="B133:B136"/>
    <mergeCell ref="B137:B139"/>
    <mergeCell ref="B140:B141"/>
    <mergeCell ref="B144:B149"/>
    <mergeCell ref="A129:A131"/>
    <mergeCell ref="B129:B131"/>
    <mergeCell ref="G130:G131"/>
    <mergeCell ref="I129:J129"/>
    <mergeCell ref="G129:H129"/>
    <mergeCell ref="C129:F129"/>
    <mergeCell ref="H130:H131"/>
    <mergeCell ref="A121:H121"/>
    <mergeCell ref="B104:B114"/>
    <mergeCell ref="A115:J115"/>
    <mergeCell ref="B116:B119"/>
    <mergeCell ref="A88:J88"/>
    <mergeCell ref="B89:B99"/>
    <mergeCell ref="A103:J103"/>
    <mergeCell ref="A70:J70"/>
    <mergeCell ref="B71:B74"/>
    <mergeCell ref="B75:B77"/>
    <mergeCell ref="B78:B79"/>
    <mergeCell ref="B82:B87"/>
    <mergeCell ref="B291:B293"/>
    <mergeCell ref="M188:R188"/>
    <mergeCell ref="A211:J211"/>
    <mergeCell ref="A224:J224"/>
    <mergeCell ref="B225:B234"/>
    <mergeCell ref="A242:J242"/>
    <mergeCell ref="A193:J193"/>
    <mergeCell ref="B194:B197"/>
    <mergeCell ref="B198:B200"/>
    <mergeCell ref="B201:B202"/>
    <mergeCell ref="B205:B210"/>
    <mergeCell ref="B188:J188"/>
    <mergeCell ref="A190:A192"/>
    <mergeCell ref="B190:B192"/>
    <mergeCell ref="C190:F190"/>
    <mergeCell ref="G190:H190"/>
    <mergeCell ref="I190:J190"/>
    <mergeCell ref="G191:G192"/>
    <mergeCell ref="H191:H192"/>
    <mergeCell ref="H434:H435"/>
    <mergeCell ref="L281:Q281"/>
    <mergeCell ref="L283:S283"/>
    <mergeCell ref="A337:J337"/>
    <mergeCell ref="A282:J282"/>
    <mergeCell ref="S284:S334"/>
    <mergeCell ref="A281:J281"/>
    <mergeCell ref="S190:S197"/>
    <mergeCell ref="S199:S204"/>
    <mergeCell ref="S207:S213"/>
    <mergeCell ref="S216:S225"/>
    <mergeCell ref="B243:B246"/>
    <mergeCell ref="A248:H248"/>
    <mergeCell ref="B212:B223"/>
    <mergeCell ref="B317:B324"/>
    <mergeCell ref="A283:A285"/>
    <mergeCell ref="B283:B285"/>
    <mergeCell ref="C283:F283"/>
    <mergeCell ref="G283:H283"/>
    <mergeCell ref="I283:J283"/>
    <mergeCell ref="G284:G285"/>
    <mergeCell ref="H284:H285"/>
    <mergeCell ref="A286:J286"/>
    <mergeCell ref="B287:B290"/>
    <mergeCell ref="L535:R535"/>
    <mergeCell ref="A482:J482"/>
    <mergeCell ref="B483:B486"/>
    <mergeCell ref="B473:B477"/>
    <mergeCell ref="M431:T431"/>
    <mergeCell ref="A471:J472"/>
    <mergeCell ref="A455:J456"/>
    <mergeCell ref="A436:J437"/>
    <mergeCell ref="A488:J489"/>
    <mergeCell ref="L440:R440"/>
    <mergeCell ref="L433:R433"/>
    <mergeCell ref="B438:B441"/>
    <mergeCell ref="B442:B444"/>
    <mergeCell ref="B445:B446"/>
    <mergeCell ref="B449:B454"/>
    <mergeCell ref="B457:B470"/>
    <mergeCell ref="A431:J431"/>
    <mergeCell ref="A432:J432"/>
    <mergeCell ref="A433:A435"/>
    <mergeCell ref="B433:B435"/>
    <mergeCell ref="C433:F433"/>
    <mergeCell ref="G433:H433"/>
    <mergeCell ref="I433:J433"/>
    <mergeCell ref="G434:G435"/>
  </mergeCells>
  <pageMargins left="0.19685039370078741" right="0.19685039370078741" top="0.19685039370078741" bottom="0.19685039370078741" header="0.31496062992125984" footer="0.31496062992125984"/>
  <pageSetup paperSize="9" orientation="portrait" verticalDpi="0" r:id="rId1"/>
  <ignoredErrors>
    <ignoredError sqref="H3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commerce</dc:creator>
  <cp:lastModifiedBy>moustari</cp:lastModifiedBy>
  <cp:lastPrinted>2016-03-01T13:13:10Z</cp:lastPrinted>
  <dcterms:created xsi:type="dcterms:W3CDTF">2015-06-29T09:56:30Z</dcterms:created>
  <dcterms:modified xsi:type="dcterms:W3CDTF">2016-03-14T14:43:44Z</dcterms:modified>
</cp:coreProperties>
</file>